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扩大社保补贴\"/>
    </mc:Choice>
  </mc:AlternateContent>
  <bookViews>
    <workbookView windowWidth="27945" windowHeight="12375"/>
  </bookViews>
  <sheets>
    <sheet name="2026年华容区中小微企业吸纳重点群体扩大社会保险补贴名单（第" sheetId="6" r:id="rId1"/>
  </sheets>
  <definedNames>
    <definedName name="_xlnm._FilterDatabase" localSheetId="0" hidden="1">'2026年华容区中小微企业吸纳重点群体扩大社会保险补贴名单（第'!$A$4:$T$4</definedName>
    <definedName name="_xlnm.Print_Area" localSheetId="0">'2026年华容区中小微企业吸纳重点群体扩大社会保险补贴名单（第'!$A$1:$O$155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<sst xmlns="http://schemas.openxmlformats.org/spreadsheetml/2006/main" count="800" uniqueCount="288">
  <si>
    <t>2026年华容区中小微企业吸纳重点群体扩大社会保险补贴名单（第五批）</t>
  </si>
  <si>
    <t>单位：元</t>
  </si>
  <si>
    <t>序号</t>
  </si>
  <si>
    <t>企业名称</t>
  </si>
  <si>
    <t>行业类别</t>
  </si>
  <si>
    <t>姓名</t>
  </si>
  <si>
    <t>人员类别</t>
  </si>
  <si>
    <t>性别</t>
  </si>
  <si>
    <t>缴费基数</t>
  </si>
  <si>
    <t>补贴申请时间范围</t>
  </si>
  <si>
    <t>补贴月数</t>
  </si>
  <si>
    <t>养老保险       个人部分
(8%)</t>
  </si>
  <si>
    <t>失业保险               个人部分    （0.3%）</t>
  </si>
  <si>
    <t>医疗保险                           个人部分
(2%)</t>
  </si>
  <si>
    <t>总计</t>
  </si>
  <si>
    <t>个人缴纳的25%</t>
  </si>
  <si>
    <t>备注</t>
  </si>
  <si>
    <t>初次享受日期</t>
  </si>
  <si>
    <t>可享受月数</t>
  </si>
  <si>
    <t>已享受月数</t>
  </si>
  <si>
    <t>剩余可享受月数</t>
  </si>
  <si>
    <t>湖北新地医疗科技有限公司</t>
  </si>
  <si>
    <t>制造业</t>
  </si>
  <si>
    <t>张芷傲</t>
  </si>
  <si>
    <t>2024年毕业大学生</t>
  </si>
  <si>
    <t>女</t>
  </si>
  <si>
    <t>202501-202506</t>
  </si>
  <si>
    <t>202507-202509</t>
  </si>
  <si>
    <t>许梦馨</t>
  </si>
  <si>
    <t>202510-202609</t>
  </si>
  <si>
    <t>武汉高华特种车辆制造有限公司</t>
  </si>
  <si>
    <t>周仁杰</t>
  </si>
  <si>
    <t>男</t>
  </si>
  <si>
    <t>202509-202606</t>
  </si>
  <si>
    <t>202607-202608</t>
  </si>
  <si>
    <t>刘乾臣</t>
  </si>
  <si>
    <t>202501-202508</t>
  </si>
  <si>
    <t>湖北枫树线业有限公司</t>
  </si>
  <si>
    <t>姜怡</t>
  </si>
  <si>
    <t>2026年毕业大学生</t>
  </si>
  <si>
    <t>202607-202609</t>
  </si>
  <si>
    <t>湖北智服人力资源有限公司鄂州分公司</t>
  </si>
  <si>
    <t>现代服务业</t>
  </si>
  <si>
    <t>周娜</t>
  </si>
  <si>
    <t>202507-202606</t>
  </si>
  <si>
    <t>鄂州尚福人力资源服务有限公司</t>
  </si>
  <si>
    <t>涂惠君</t>
  </si>
  <si>
    <t>2025年毕业大学生</t>
  </si>
  <si>
    <t>202601-202609</t>
  </si>
  <si>
    <t>鄂州众益人力资源有限公司</t>
  </si>
  <si>
    <t>李博先</t>
  </si>
  <si>
    <t>鄂州市宅旺物业有限公司</t>
  </si>
  <si>
    <t>生活服务业</t>
  </si>
  <si>
    <t>朱梦婷</t>
  </si>
  <si>
    <t>登记失业半年以上人员</t>
  </si>
  <si>
    <t>湖北丽美药用包装有限公司</t>
  </si>
  <si>
    <t>魏姣丽</t>
  </si>
  <si>
    <t>202507-202510</t>
  </si>
  <si>
    <t>胡冬超</t>
  </si>
  <si>
    <t>202501-202502</t>
  </si>
  <si>
    <t>吕傲雪</t>
  </si>
  <si>
    <t>离校未就业高校毕业生</t>
  </si>
  <si>
    <t>2026.7-2026.8</t>
  </si>
  <si>
    <t>湖北省致巾纸制品有限公司</t>
  </si>
  <si>
    <t>魏红运</t>
  </si>
  <si>
    <t>2025.10-2026.9</t>
  </si>
  <si>
    <t>潘卉</t>
  </si>
  <si>
    <t>2025.8-2026.5</t>
  </si>
  <si>
    <t>武汉佳友佳设备制造有限公司</t>
  </si>
  <si>
    <t>范志兵</t>
  </si>
  <si>
    <t>2026.8-2026.9</t>
  </si>
  <si>
    <t>鄂州市华府名居益丰大药房药店</t>
  </si>
  <si>
    <t>张敏莹</t>
  </si>
  <si>
    <t>离校2年内高校毕业生</t>
  </si>
  <si>
    <t>彭山宝</t>
  </si>
  <si>
    <t>2026.3-2026.5</t>
  </si>
  <si>
    <t>刘杨</t>
  </si>
  <si>
    <t>2025届高校毕业生</t>
  </si>
  <si>
    <t>2026.3-2026.6</t>
  </si>
  <si>
    <t>陈明扬</t>
  </si>
  <si>
    <t>2026.3-2026.7</t>
  </si>
  <si>
    <t>张文博</t>
  </si>
  <si>
    <t>吴佳</t>
  </si>
  <si>
    <t>湖北楚循农业科技有限公司</t>
  </si>
  <si>
    <t>张志豪</t>
  </si>
  <si>
    <t>2024 届离校未就业高校毕业生</t>
  </si>
  <si>
    <t>2026.8-2026.10</t>
  </si>
  <si>
    <t>金碧物业有限公司鄂州分公司</t>
  </si>
  <si>
    <t>李昌利</t>
  </si>
  <si>
    <t>2025 届离校未就业高校毕业生</t>
  </si>
  <si>
    <t>2026.8-2026.09</t>
  </si>
  <si>
    <t>湖北容华企业管理服务有限公司</t>
  </si>
  <si>
    <t>朱桂蓓</t>
  </si>
  <si>
    <t>湖北宇唯科技有限公司</t>
  </si>
  <si>
    <t>罗烯葵</t>
  </si>
  <si>
    <t>2026.7-2026.9</t>
  </si>
  <si>
    <t>柯树怀</t>
  </si>
  <si>
    <t>湖北三和精工装备制造有限公司</t>
  </si>
  <si>
    <t>王家珍</t>
  </si>
  <si>
    <t>2026.8-202609</t>
  </si>
  <si>
    <t>刘佳欣</t>
  </si>
  <si>
    <t>长飞石英材料（鄂州）有限公司</t>
  </si>
  <si>
    <t>徐昊</t>
  </si>
  <si>
    <t>湖北行思教育咨询有限责任公司</t>
  </si>
  <si>
    <t>王周静</t>
  </si>
  <si>
    <t>卫苗苗</t>
  </si>
  <si>
    <t>赵丹</t>
  </si>
  <si>
    <t>王萌</t>
  </si>
  <si>
    <t>湖北强森魔芋科技有限公司</t>
  </si>
  <si>
    <t>邹朋来</t>
  </si>
  <si>
    <t>2026.9-202610</t>
  </si>
  <si>
    <t>曾洋</t>
  </si>
  <si>
    <t>黎可欣</t>
  </si>
  <si>
    <t>闫晓轩</t>
  </si>
  <si>
    <t>王志</t>
  </si>
  <si>
    <t>李帝明</t>
  </si>
  <si>
    <t>卢林</t>
  </si>
  <si>
    <t>熊鑫薇</t>
  </si>
  <si>
    <t>武汉翔棋科技有限公司</t>
  </si>
  <si>
    <t>饶怡佳</t>
  </si>
  <si>
    <t>2026 届离校未就业高校毕业生</t>
  </si>
  <si>
    <t>肖璞</t>
  </si>
  <si>
    <t>2024届离校未就业高校毕业生</t>
  </si>
  <si>
    <t>赵一帆</t>
  </si>
  <si>
    <t>杨羿康</t>
  </si>
  <si>
    <t>湖北省路桥建设工程有限公司</t>
  </si>
  <si>
    <t>罗雨薇</t>
  </si>
  <si>
    <t>赵灿</t>
  </si>
  <si>
    <t>邢明涛</t>
  </si>
  <si>
    <t>聂忠旭</t>
  </si>
  <si>
    <t>叶逍锋</t>
  </si>
  <si>
    <t>余尉</t>
  </si>
  <si>
    <t>钟朱彬</t>
  </si>
  <si>
    <t>黄玉雯</t>
  </si>
  <si>
    <t>胡宇涵</t>
  </si>
  <si>
    <t>付嘉煜</t>
  </si>
  <si>
    <t>朱江毅</t>
  </si>
  <si>
    <t>王思琦</t>
  </si>
  <si>
    <t>黄智恒</t>
  </si>
  <si>
    <t>熊子乐</t>
  </si>
  <si>
    <t>石依</t>
  </si>
  <si>
    <t>谢宇豪</t>
  </si>
  <si>
    <t>周清林</t>
  </si>
  <si>
    <t>冀逸飞</t>
  </si>
  <si>
    <t>唐安邦</t>
  </si>
  <si>
    <t>理工造船（鄂州）股份有限公司</t>
  </si>
  <si>
    <t>王诗怡</t>
  </si>
  <si>
    <t>2024年毕业</t>
  </si>
  <si>
    <t>鄂州市华容区陶姐农业科技有限公司</t>
  </si>
  <si>
    <t>陶攀</t>
  </si>
  <si>
    <t>登记失业6个月及以上</t>
  </si>
  <si>
    <t>湖北伯克希尔新材料有限公司</t>
  </si>
  <si>
    <t>邱季</t>
  </si>
  <si>
    <t>三和华中（湖北）供应链有限公司</t>
  </si>
  <si>
    <t>钱慧敏</t>
  </si>
  <si>
    <t>湖北省好新鲜科技有限公司</t>
  </si>
  <si>
    <t xml:space="preserve">胡惠雯 </t>
  </si>
  <si>
    <t>2024年毕业未就业大学生</t>
  </si>
  <si>
    <t>2026.08-2026.9</t>
  </si>
  <si>
    <t>湖北鹏昊通信设备有限公司</t>
  </si>
  <si>
    <t>姚红焱</t>
  </si>
  <si>
    <t>龙小红</t>
  </si>
  <si>
    <t>田曼迪</t>
  </si>
  <si>
    <t>2025年毕业未就业大学生</t>
  </si>
  <si>
    <t>2026.09-2026.10</t>
  </si>
  <si>
    <t>王思纯</t>
  </si>
  <si>
    <t>湖北汉唐电力器材有限公司</t>
  </si>
  <si>
    <t>徐玉芳</t>
  </si>
  <si>
    <t>吴宗益</t>
  </si>
  <si>
    <t>胡艳</t>
  </si>
  <si>
    <t>鄂州鑫贝利华工程信息咨询服务有限公司</t>
  </si>
  <si>
    <t>陈旺</t>
  </si>
  <si>
    <t>武汉华中数控鄂州有限公司</t>
  </si>
  <si>
    <t>邓良知</t>
  </si>
  <si>
    <t>防返贫监测对象</t>
  </si>
  <si>
    <t>彤诺电子鄂州有限公司</t>
  </si>
  <si>
    <t>袁创</t>
  </si>
  <si>
    <t>徐枝亦</t>
  </si>
  <si>
    <t>刘西西</t>
  </si>
  <si>
    <t>鄂州其荣科技有限公司</t>
  </si>
  <si>
    <t>张思</t>
  </si>
  <si>
    <t>鄂州云盛包装材料有限公司</t>
  </si>
  <si>
    <t>赵熊涛</t>
  </si>
  <si>
    <t>鄂州正弘生物医疗科技有限公司</t>
  </si>
  <si>
    <t>万青</t>
  </si>
  <si>
    <t>鄂州市恒锐房产信息服务有限公司</t>
  </si>
  <si>
    <t>黄永春</t>
  </si>
  <si>
    <t>中智湖北经济技术合作有限公司</t>
  </si>
  <si>
    <t>肖乃文</t>
  </si>
  <si>
    <t>2026届毕业生</t>
  </si>
  <si>
    <t>陈曼玉</t>
  </si>
  <si>
    <t>曾思宇</t>
  </si>
  <si>
    <t>张满意</t>
  </si>
  <si>
    <t>刘梦菲</t>
  </si>
  <si>
    <t>潘芯敏</t>
  </si>
  <si>
    <t>秦雨欣</t>
  </si>
  <si>
    <t>胡文倩</t>
  </si>
  <si>
    <t>刘欢</t>
  </si>
  <si>
    <t>吕杨</t>
  </si>
  <si>
    <t>生产制造</t>
  </si>
  <si>
    <t>宋选胜</t>
  </si>
  <si>
    <t>湖北鑫融工贸有限公司</t>
  </si>
  <si>
    <t>朱岸英</t>
  </si>
  <si>
    <t>邹明月</t>
  </si>
  <si>
    <t>2026届高校毕业生</t>
  </si>
  <si>
    <t>赵雨桐</t>
  </si>
  <si>
    <t>张武进</t>
  </si>
  <si>
    <t>夏扬</t>
  </si>
  <si>
    <t>孙襄恩</t>
  </si>
  <si>
    <t>张万里</t>
  </si>
  <si>
    <t>2025年离校未就业大学生</t>
  </si>
  <si>
    <t>余绮偲</t>
  </si>
  <si>
    <t>武汉亚宇高分子塑料有限公司</t>
  </si>
  <si>
    <t>吴佳豪</t>
  </si>
  <si>
    <t>熊朵</t>
  </si>
  <si>
    <t>2025届毕业生</t>
  </si>
  <si>
    <t>鄂州富晶电子技术有限公司</t>
  </si>
  <si>
    <t>葛胡</t>
  </si>
  <si>
    <t>夏正烜</t>
  </si>
  <si>
    <t>思亚诺（武汉）存储技术有限公司</t>
  </si>
  <si>
    <t>王靖雅</t>
  </si>
  <si>
    <t>张腾飞</t>
  </si>
  <si>
    <t>鄂州恒奕包装有限公司</t>
  </si>
  <si>
    <t>严雪艳</t>
  </si>
  <si>
    <t>周玲</t>
  </si>
  <si>
    <t>2026.09-20206.10</t>
  </si>
  <si>
    <t>黄煜</t>
  </si>
  <si>
    <t>徐才煜</t>
  </si>
  <si>
    <t>2026年高校大学生</t>
  </si>
  <si>
    <t>王川煜</t>
  </si>
  <si>
    <t>2025年高校毕业生</t>
  </si>
  <si>
    <t>202507-202603</t>
  </si>
  <si>
    <t>冯雄</t>
  </si>
  <si>
    <t>202602-202609</t>
  </si>
  <si>
    <t>叶芝君</t>
  </si>
  <si>
    <t>2026年高校毕业生</t>
  </si>
  <si>
    <t>尹宽宏</t>
  </si>
  <si>
    <t>2023年高校毕业生</t>
  </si>
  <si>
    <t>202506-202604</t>
  </si>
  <si>
    <t>严凡</t>
  </si>
  <si>
    <t>202510-202606</t>
  </si>
  <si>
    <t>曹辉辉</t>
  </si>
  <si>
    <t>202507-202512</t>
  </si>
  <si>
    <t>周梦洁</t>
  </si>
  <si>
    <t>202502-202507</t>
  </si>
  <si>
    <t>苏思州</t>
  </si>
  <si>
    <t>王自立</t>
  </si>
  <si>
    <t>2024年高校毕业生</t>
  </si>
  <si>
    <t>202608-202609</t>
  </si>
  <si>
    <t>陈博</t>
  </si>
  <si>
    <t>安浩宇</t>
  </si>
  <si>
    <t>张璇</t>
  </si>
  <si>
    <t>可风体育发展（湖北）有限公司</t>
  </si>
  <si>
    <t>严文静</t>
  </si>
  <si>
    <t>202511-202609</t>
  </si>
  <si>
    <t>钟国玮</t>
  </si>
  <si>
    <t>202510-202512</t>
  </si>
  <si>
    <t>鄂州市华腾包装制品有限公司</t>
  </si>
  <si>
    <t>吴定格</t>
  </si>
  <si>
    <t>2023年毕业生</t>
  </si>
  <si>
    <t>2025.11-2026.10</t>
  </si>
  <si>
    <t>熊宇</t>
  </si>
  <si>
    <t>鄂州响元会计师事务所（普通合伙）</t>
  </si>
  <si>
    <t>王邵晶</t>
  </si>
  <si>
    <t>2024年离校未就业大学生</t>
  </si>
  <si>
    <t>湖北三和管桩有限公司</t>
  </si>
  <si>
    <t>徐金成</t>
  </si>
  <si>
    <t>2023年离校未就业大学生</t>
  </si>
  <si>
    <t>鄂州联昌泰物业服务有限公司</t>
  </si>
  <si>
    <t>方子寒</t>
  </si>
  <si>
    <t>202606-202610</t>
  </si>
  <si>
    <t>尹洁</t>
  </si>
  <si>
    <t>湖北云帆精密制造有限公司</t>
  </si>
  <si>
    <t>王维</t>
  </si>
  <si>
    <t>蔡磊</t>
  </si>
  <si>
    <t>202511-202512</t>
  </si>
  <si>
    <t>202601-202606</t>
  </si>
  <si>
    <t>202607-202610</t>
  </si>
  <si>
    <t>鄂州楚安医院有限公司</t>
  </si>
  <si>
    <t>邱雨诗</t>
  </si>
  <si>
    <t>柯诗雨</t>
  </si>
  <si>
    <t>202505-202508</t>
  </si>
  <si>
    <t>湖北康堤机器人有限公司</t>
  </si>
  <si>
    <t>姚俊俊</t>
  </si>
  <si>
    <t xml:space="preserve">202508-202607 </t>
  </si>
  <si>
    <t>杨琎</t>
  </si>
  <si>
    <t>2025.10-2026.07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</si>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</sst>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明细表 _4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55"/>
  <sheetViews>
    <sheetView tabSelected="1" workbookViewId="0">
      <pane ySplit="4" topLeftCell="A5" activePane="bottomLeft" state="frozen"/>
      <selection/>
      <selection pane="bottomLeft" activeCell="H6" sqref="H6"/>
    </sheetView>
  </sheetViews>
  <sheetFormatPr defaultColWidth="9" defaultRowHeight="14.25"/>
  <cols>
    <col min="1" max="1" width="5.875" style="3" customWidth="1"/>
    <col min="2" max="2" width="18.875" style="3" customWidth="1"/>
    <col min="3" max="3" width="12.625" style="4" customWidth="1"/>
    <col min="4" max="4" width="10.375" style="3" customWidth="1"/>
    <col min="5" max="5" width="21.8" style="3" customWidth="1"/>
    <col min="6" max="7" width="10.375" style="3" customWidth="1"/>
    <col min="8" max="8" width="19.75" style="4" customWidth="1"/>
    <col min="9" max="9" width="10" style="4" customWidth="1"/>
    <col min="10" max="10" width="11.1" style="4" customWidth="1"/>
    <col min="11" max="12" width="12.625" style="4" customWidth="1"/>
    <col min="13" max="14" width="9.375" style="3" customWidth="1"/>
    <col min="15" max="15" width="11.125" style="3" customWidth="1"/>
    <col min="16" max="16" width="9.99166666666667" style="5" hidden="1" customWidth="1"/>
    <col min="17" max="17" width="11.5583333333333" style="6" hidden="1" customWidth="1"/>
    <col min="18" max="18" width="11.0916666666667" style="6" hidden="1" customWidth="1"/>
    <col min="19" max="19" width="9.99166666666667" style="6" hidden="1" customWidth="1"/>
    <col min="20" max="20" width="9.375" style="7"/>
    <col min="21" max="16384" width="9" style="2"/>
  </cols>
  <sheetData>
    <row r="1" s="1" customFormat="1" ht="51.95" customHeight="1" spans="1:2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5"/>
      <c r="Q1" s="6"/>
      <c r="R1" s="6"/>
      <c r="S1" s="6"/>
      <c r="T1" s="9"/>
    </row>
    <row r="2" s="1" customFormat="1" spans="1:20">
      <c r="A2" s="10" t="s">
        <v>1</v>
      </c>
      <c r="B2" s="10"/>
      <c r="C2" s="4"/>
      <c r="D2" s="10"/>
      <c r="E2" s="10"/>
      <c r="F2" s="10"/>
      <c r="G2" s="10"/>
      <c r="H2" s="4"/>
      <c r="I2" s="10"/>
      <c r="J2" s="10"/>
      <c r="K2" s="10"/>
      <c r="L2" s="10"/>
      <c r="M2" s="10"/>
      <c r="N2" s="10"/>
      <c r="O2" s="10"/>
      <c r="P2" s="5"/>
      <c r="Q2" s="6"/>
      <c r="R2" s="6"/>
      <c r="S2" s="6"/>
      <c r="T2" s="9"/>
    </row>
    <row r="3" s="1" customFormat="1" ht="25" customHeight="1" spans="1:20">
      <c r="A3" s="11" t="s">
        <v>2</v>
      </c>
      <c r="B3" s="12" t="s">
        <v>3</v>
      </c>
      <c r="C3" s="12" t="s">
        <v>4</v>
      </c>
      <c r="D3" s="11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4" t="s">
        <v>10</v>
      </c>
      <c r="J3" s="13" t="s">
        <v>11</v>
      </c>
      <c r="K3" s="14" t="s">
        <v>12</v>
      </c>
      <c r="L3" s="13" t="s">
        <v>13</v>
      </c>
      <c r="M3" s="11" t="s">
        <v>14</v>
      </c>
      <c r="N3" s="13" t="s">
        <v>15</v>
      </c>
      <c r="O3" s="15" t="s">
        <v>16</v>
      </c>
      <c r="P3" s="16" t="s">
        <v>17</v>
      </c>
      <c r="Q3" s="17" t="s">
        <v>18</v>
      </c>
      <c r="R3" s="17" t="s">
        <v>19</v>
      </c>
      <c r="S3" s="17" t="s">
        <v>20</v>
      </c>
      <c r="T3" s="9"/>
    </row>
    <row r="4" s="1" customFormat="1" ht="25" customHeight="1" spans="1:20">
      <c r="A4" s="11"/>
      <c r="B4" s="18"/>
      <c r="C4" s="18"/>
      <c r="D4" s="11"/>
      <c r="E4" s="18"/>
      <c r="F4" s="18"/>
      <c r="G4" s="18"/>
      <c r="H4" s="13"/>
      <c r="I4" s="19"/>
      <c r="J4" s="13"/>
      <c r="K4" s="19"/>
      <c r="L4" s="13"/>
      <c r="M4" s="11"/>
      <c r="N4" s="13"/>
      <c r="O4" s="15"/>
      <c r="P4" s="16"/>
      <c r="Q4" s="17"/>
      <c r="R4" s="17"/>
      <c r="S4" s="17"/>
      <c r="T4" s="9"/>
    </row>
    <row r="5" s="1" customFormat="1" ht="30" customHeight="1" spans="1:20">
      <c r="A5" s="20">
        <v>1</v>
      </c>
      <c r="B5" s="20" t="s">
        <v>21</v>
      </c>
      <c r="C5" s="20" t="s">
        <v>22</v>
      </c>
      <c r="D5" s="20" t="s">
        <v>23</v>
      </c>
      <c r="E5" s="20" t="s">
        <v>24</v>
      </c>
      <c r="F5" s="20" t="s">
        <v>25</v>
      </c>
      <c r="G5" s="21">
        <v>4007</v>
      </c>
      <c r="H5" s="21" t="s">
        <v>26</v>
      </c>
      <c r="I5" s="22">
        <v>6</v>
      </c>
      <c r="J5" s="21">
        <v>320.56</v>
      </c>
      <c r="K5" s="21">
        <v>12.02</v>
      </c>
      <c r="L5" s="21">
        <v>80.14</v>
      </c>
      <c r="M5" s="23">
        <f>(J5+K5+L5)*I5</f>
        <v>2476.32</v>
      </c>
      <c r="N5" s="23">
        <f>M5*0.25</f>
        <v>619.08</v>
      </c>
      <c r="O5" s="24">
        <v>944</v>
      </c>
      <c r="P5" s="25"/>
      <c r="Q5" s="25"/>
      <c r="R5" s="25"/>
      <c r="S5" s="25"/>
      <c r="T5" s="26"/>
    </row>
    <row r="6" s="1" customFormat="1" ht="30" customHeight="1" spans="1:20">
      <c r="A6" s="27"/>
      <c r="B6" s="27"/>
      <c r="C6" s="27"/>
      <c r="D6" s="27"/>
      <c r="E6" s="27"/>
      <c r="F6" s="27"/>
      <c r="G6" s="21">
        <v>4254</v>
      </c>
      <c r="H6" s="21" t="s">
        <v>27</v>
      </c>
      <c r="I6" s="22">
        <v>3</v>
      </c>
      <c r="J6" s="22">
        <v>1020.96</v>
      </c>
      <c r="K6" s="22">
        <v>38.28</v>
      </c>
      <c r="L6" s="22">
        <v>240.42</v>
      </c>
      <c r="M6" s="23">
        <v>1299.66</v>
      </c>
      <c r="N6" s="23">
        <f t="shared" ref="N6:N19" si="0">M6*0.25</f>
        <v>324.915</v>
      </c>
      <c r="O6" s="28"/>
      <c r="P6" s="29"/>
      <c r="Q6" s="25"/>
      <c r="R6" s="25"/>
      <c r="S6" s="25"/>
      <c r="T6" s="26"/>
    </row>
    <row r="7" s="1" customFormat="1" ht="30" customHeight="1" spans="1:20">
      <c r="A7" s="30">
        <v>2</v>
      </c>
      <c r="B7" s="30" t="s">
        <v>21</v>
      </c>
      <c r="C7" s="30" t="s">
        <v>22</v>
      </c>
      <c r="D7" s="31" t="s">
        <v>28</v>
      </c>
      <c r="E7" s="31" t="s">
        <v>24</v>
      </c>
      <c r="F7" s="31" t="s">
        <v>25</v>
      </c>
      <c r="G7" s="21">
        <v>4254</v>
      </c>
      <c r="H7" s="21" t="s">
        <v>29</v>
      </c>
      <c r="I7" s="22">
        <v>12</v>
      </c>
      <c r="J7" s="22">
        <v>340.32</v>
      </c>
      <c r="K7" s="22">
        <v>12.76</v>
      </c>
      <c r="L7" s="22">
        <v>85.08</v>
      </c>
      <c r="M7" s="23">
        <f>(J7+K7+L7)*I7</f>
        <v>5257.92</v>
      </c>
      <c r="N7" s="23">
        <f t="shared" si="0"/>
        <v>1314.48</v>
      </c>
      <c r="O7" s="32">
        <v>1314.48</v>
      </c>
      <c r="P7" s="29"/>
      <c r="Q7" s="25"/>
      <c r="R7" s="25"/>
      <c r="S7" s="25"/>
      <c r="T7" s="9"/>
    </row>
    <row r="8" s="1" customFormat="1" ht="30" customHeight="1" spans="1:20">
      <c r="A8" s="20">
        <v>3</v>
      </c>
      <c r="B8" s="20" t="s">
        <v>30</v>
      </c>
      <c r="C8" s="20" t="s">
        <v>22</v>
      </c>
      <c r="D8" s="20" t="s">
        <v>31</v>
      </c>
      <c r="E8" s="20" t="s">
        <v>24</v>
      </c>
      <c r="F8" s="20" t="s">
        <v>32</v>
      </c>
      <c r="G8" s="21">
        <v>4254</v>
      </c>
      <c r="H8" s="21" t="s">
        <v>33</v>
      </c>
      <c r="I8" s="22">
        <v>10</v>
      </c>
      <c r="J8" s="22">
        <v>3403.2</v>
      </c>
      <c r="K8" s="22">
        <v>127.6</v>
      </c>
      <c r="L8" s="22">
        <v>845.86</v>
      </c>
      <c r="M8" s="23">
        <f>L8+K8+J8</f>
        <v>4376.66</v>
      </c>
      <c r="N8" s="23">
        <f t="shared" si="0"/>
        <v>1094.165</v>
      </c>
      <c r="O8" s="24">
        <v>1325.92</v>
      </c>
      <c r="P8" s="33"/>
      <c r="Q8" s="25"/>
      <c r="R8" s="25"/>
      <c r="S8" s="25"/>
      <c r="T8" s="26"/>
    </row>
    <row r="9" s="1" customFormat="1" ht="30" customHeight="1" spans="1:20">
      <c r="A9" s="27"/>
      <c r="B9" s="34"/>
      <c r="C9" s="34"/>
      <c r="D9" s="34"/>
      <c r="E9" s="34"/>
      <c r="F9" s="34"/>
      <c r="G9" s="21">
        <v>4500</v>
      </c>
      <c r="H9" s="21" t="s">
        <v>34</v>
      </c>
      <c r="I9" s="22">
        <v>2</v>
      </c>
      <c r="J9" s="22">
        <v>360</v>
      </c>
      <c r="K9" s="22">
        <v>13.5</v>
      </c>
      <c r="L9" s="22">
        <v>90</v>
      </c>
      <c r="M9" s="23">
        <f>(J9+K9+L9)*I9</f>
        <v>927</v>
      </c>
      <c r="N9" s="23">
        <f t="shared" si="0"/>
        <v>231.75</v>
      </c>
      <c r="O9" s="28"/>
      <c r="P9" s="33"/>
      <c r="Q9" s="25"/>
      <c r="R9" s="25"/>
      <c r="S9" s="25"/>
      <c r="T9" s="26"/>
    </row>
    <row r="10" s="1" customFormat="1" ht="30" customHeight="1" spans="1:20">
      <c r="A10" s="30">
        <v>4</v>
      </c>
      <c r="B10" s="30" t="s">
        <v>30</v>
      </c>
      <c r="C10" s="30" t="s">
        <v>22</v>
      </c>
      <c r="D10" s="31" t="s">
        <v>35</v>
      </c>
      <c r="E10" s="31" t="s">
        <v>24</v>
      </c>
      <c r="F10" s="31" t="s">
        <v>32</v>
      </c>
      <c r="G10" s="21">
        <v>4494</v>
      </c>
      <c r="H10" s="21" t="s">
        <v>36</v>
      </c>
      <c r="I10" s="22">
        <v>6</v>
      </c>
      <c r="J10" s="22">
        <v>359.52</v>
      </c>
      <c r="K10" s="22">
        <v>13.48</v>
      </c>
      <c r="L10" s="22">
        <v>89.88</v>
      </c>
      <c r="M10" s="23">
        <f>(J10+K10+L10)*I10</f>
        <v>2777.28</v>
      </c>
      <c r="N10" s="23">
        <f t="shared" si="0"/>
        <v>694.32</v>
      </c>
      <c r="O10" s="32">
        <v>694.32</v>
      </c>
      <c r="P10" s="33"/>
      <c r="Q10" s="25"/>
      <c r="R10" s="25"/>
      <c r="S10" s="25"/>
      <c r="T10" s="9"/>
    </row>
    <row r="11" s="1" customFormat="1" ht="30" customHeight="1" spans="1:20">
      <c r="A11" s="30">
        <v>5</v>
      </c>
      <c r="B11" s="30" t="s">
        <v>37</v>
      </c>
      <c r="C11" s="30" t="s">
        <v>22</v>
      </c>
      <c r="D11" s="35" t="s">
        <v>38</v>
      </c>
      <c r="E11" s="31" t="s">
        <v>39</v>
      </c>
      <c r="F11" s="35" t="s">
        <v>25</v>
      </c>
      <c r="G11" s="21">
        <v>4254</v>
      </c>
      <c r="H11" s="21" t="s">
        <v>40</v>
      </c>
      <c r="I11" s="22">
        <v>3</v>
      </c>
      <c r="J11" s="22">
        <v>340.32</v>
      </c>
      <c r="K11" s="22">
        <v>12.76</v>
      </c>
      <c r="L11" s="22">
        <v>85.08</v>
      </c>
      <c r="M11" s="23">
        <f>(J11+K11+L11)*I11</f>
        <v>1314.48</v>
      </c>
      <c r="N11" s="23">
        <f t="shared" si="0"/>
        <v>328.62</v>
      </c>
      <c r="O11" s="32">
        <v>328.62</v>
      </c>
      <c r="P11" s="29"/>
      <c r="Q11" s="25"/>
      <c r="R11" s="25"/>
      <c r="S11" s="25"/>
      <c r="T11" s="9"/>
    </row>
    <row r="12" s="1" customFormat="1" ht="30" customHeight="1" spans="1:20">
      <c r="A12" s="30">
        <v>6</v>
      </c>
      <c r="B12" s="30" t="s">
        <v>41</v>
      </c>
      <c r="C12" s="30" t="s">
        <v>42</v>
      </c>
      <c r="D12" s="35" t="s">
        <v>43</v>
      </c>
      <c r="E12" s="31" t="s">
        <v>24</v>
      </c>
      <c r="F12" s="35" t="s">
        <v>25</v>
      </c>
      <c r="G12" s="21">
        <v>4254</v>
      </c>
      <c r="H12" s="21" t="s">
        <v>44</v>
      </c>
      <c r="I12" s="22">
        <v>12</v>
      </c>
      <c r="J12" s="22">
        <v>4083.84</v>
      </c>
      <c r="K12" s="22">
        <v>153.12</v>
      </c>
      <c r="L12" s="22">
        <v>1006.14</v>
      </c>
      <c r="M12" s="23">
        <v>5243.1</v>
      </c>
      <c r="N12" s="23">
        <f t="shared" si="0"/>
        <v>1310.775</v>
      </c>
      <c r="O12" s="32">
        <v>1310.78</v>
      </c>
      <c r="P12" s="29"/>
      <c r="Q12" s="25"/>
      <c r="R12" s="25"/>
      <c r="S12" s="25"/>
      <c r="T12" s="9"/>
    </row>
    <row r="13" s="1" customFormat="1" ht="30" customHeight="1" spans="1:20">
      <c r="A13" s="30">
        <v>7</v>
      </c>
      <c r="B13" s="30" t="s">
        <v>45</v>
      </c>
      <c r="C13" s="30" t="s">
        <v>42</v>
      </c>
      <c r="D13" s="31" t="s">
        <v>46</v>
      </c>
      <c r="E13" s="31" t="s">
        <v>47</v>
      </c>
      <c r="F13" s="31" t="s">
        <v>25</v>
      </c>
      <c r="G13" s="21">
        <v>4254</v>
      </c>
      <c r="H13" s="21" t="s">
        <v>48</v>
      </c>
      <c r="I13" s="22">
        <v>9</v>
      </c>
      <c r="J13" s="22">
        <v>340.32</v>
      </c>
      <c r="K13" s="22">
        <v>12.76</v>
      </c>
      <c r="L13" s="22">
        <v>85.08</v>
      </c>
      <c r="M13" s="23">
        <f>(J13+K13+L13)*I13</f>
        <v>3943.44</v>
      </c>
      <c r="N13" s="23">
        <f t="shared" si="0"/>
        <v>985.86</v>
      </c>
      <c r="O13" s="32">
        <v>985.86</v>
      </c>
      <c r="P13" s="33"/>
      <c r="Q13" s="25"/>
      <c r="R13" s="25"/>
      <c r="S13" s="25"/>
      <c r="T13" s="9"/>
    </row>
    <row r="14" s="1" customFormat="1" ht="30" customHeight="1" spans="1:20">
      <c r="A14" s="30">
        <v>8</v>
      </c>
      <c r="B14" s="30" t="s">
        <v>49</v>
      </c>
      <c r="C14" s="30" t="s">
        <v>42</v>
      </c>
      <c r="D14" s="35" t="s">
        <v>50</v>
      </c>
      <c r="E14" s="31" t="s">
        <v>47</v>
      </c>
      <c r="F14" s="35" t="s">
        <v>25</v>
      </c>
      <c r="G14" s="21">
        <v>4254</v>
      </c>
      <c r="H14" s="21" t="s">
        <v>48</v>
      </c>
      <c r="I14" s="22">
        <v>9</v>
      </c>
      <c r="J14" s="22">
        <v>340.32</v>
      </c>
      <c r="K14" s="22">
        <v>12.76</v>
      </c>
      <c r="L14" s="22">
        <v>85.08</v>
      </c>
      <c r="M14" s="23">
        <f>(J14+K14+L14)*I14</f>
        <v>3943.44</v>
      </c>
      <c r="N14" s="23">
        <f t="shared" si="0"/>
        <v>985.86</v>
      </c>
      <c r="O14" s="32">
        <v>985.86</v>
      </c>
      <c r="P14" s="29"/>
      <c r="Q14" s="25"/>
      <c r="R14" s="25"/>
      <c r="S14" s="25"/>
      <c r="T14" s="9"/>
    </row>
    <row r="15" s="1" customFormat="1" ht="30" customHeight="1" spans="1:20">
      <c r="A15" s="20">
        <v>9</v>
      </c>
      <c r="B15" s="20" t="s">
        <v>51</v>
      </c>
      <c r="C15" s="20" t="s">
        <v>52</v>
      </c>
      <c r="D15" s="20" t="s">
        <v>53</v>
      </c>
      <c r="E15" s="20" t="s">
        <v>54</v>
      </c>
      <c r="F15" s="20" t="s">
        <v>25</v>
      </c>
      <c r="G15" s="21">
        <v>4007</v>
      </c>
      <c r="H15" s="21" t="s">
        <v>26</v>
      </c>
      <c r="I15" s="22">
        <v>6</v>
      </c>
      <c r="J15" s="22">
        <v>320.56</v>
      </c>
      <c r="K15" s="22">
        <v>12.02</v>
      </c>
      <c r="L15" s="22">
        <v>0</v>
      </c>
      <c r="M15" s="23">
        <f>(J15+K15+L15)*I15</f>
        <v>1995.48</v>
      </c>
      <c r="N15" s="23">
        <f t="shared" si="0"/>
        <v>498.87</v>
      </c>
      <c r="O15" s="24">
        <v>763.68</v>
      </c>
      <c r="P15" s="29"/>
      <c r="Q15" s="25"/>
      <c r="R15" s="25"/>
      <c r="S15" s="25"/>
      <c r="T15" s="9"/>
    </row>
    <row r="16" s="1" customFormat="1" ht="30" customHeight="1" spans="1:20">
      <c r="A16" s="27"/>
      <c r="B16" s="34"/>
      <c r="C16" s="34"/>
      <c r="D16" s="34"/>
      <c r="E16" s="34"/>
      <c r="F16" s="34"/>
      <c r="G16" s="21">
        <v>4254</v>
      </c>
      <c r="H16" s="21" t="s">
        <v>27</v>
      </c>
      <c r="I16" s="22">
        <v>3</v>
      </c>
      <c r="J16" s="22">
        <v>340.32</v>
      </c>
      <c r="K16" s="22">
        <v>12.76</v>
      </c>
      <c r="L16" s="22">
        <v>0</v>
      </c>
      <c r="M16" s="23">
        <f>(J16+K16+L16)*I16</f>
        <v>1059.24</v>
      </c>
      <c r="N16" s="23">
        <f t="shared" si="0"/>
        <v>264.81</v>
      </c>
      <c r="O16" s="28"/>
      <c r="P16" s="33"/>
      <c r="Q16" s="25"/>
      <c r="R16" s="25"/>
      <c r="S16" s="25"/>
      <c r="T16" s="9"/>
    </row>
    <row r="17" s="1" customFormat="1" ht="30" customHeight="1" spans="1:20">
      <c r="A17" s="20">
        <v>10</v>
      </c>
      <c r="B17" s="20" t="s">
        <v>55</v>
      </c>
      <c r="C17" s="20" t="s">
        <v>22</v>
      </c>
      <c r="D17" s="20" t="s">
        <v>56</v>
      </c>
      <c r="E17" s="20" t="s">
        <v>54</v>
      </c>
      <c r="F17" s="20" t="s">
        <v>25</v>
      </c>
      <c r="G17" s="21">
        <v>4007</v>
      </c>
      <c r="H17" s="21" t="s">
        <v>26</v>
      </c>
      <c r="I17" s="22">
        <v>6</v>
      </c>
      <c r="J17" s="22">
        <v>320.56</v>
      </c>
      <c r="K17" s="22">
        <v>12.02</v>
      </c>
      <c r="L17" s="22">
        <v>80.14</v>
      </c>
      <c r="M17" s="23">
        <f>(J17+K17+L17)*I17</f>
        <v>2476.32</v>
      </c>
      <c r="N17" s="23">
        <f t="shared" si="0"/>
        <v>619.08</v>
      </c>
      <c r="O17" s="24">
        <v>1053.54</v>
      </c>
      <c r="P17" s="33"/>
      <c r="Q17" s="25"/>
      <c r="R17" s="25"/>
      <c r="S17" s="25"/>
      <c r="T17" s="9"/>
    </row>
    <row r="18" s="1" customFormat="1" ht="30" customHeight="1" spans="1:20">
      <c r="A18" s="27"/>
      <c r="B18" s="34"/>
      <c r="C18" s="34"/>
      <c r="D18" s="34"/>
      <c r="E18" s="34"/>
      <c r="F18" s="34"/>
      <c r="G18" s="21">
        <v>4254</v>
      </c>
      <c r="H18" s="21" t="s">
        <v>57</v>
      </c>
      <c r="I18" s="22">
        <v>4</v>
      </c>
      <c r="J18" s="22">
        <v>1361.28</v>
      </c>
      <c r="K18" s="22">
        <v>51.04</v>
      </c>
      <c r="L18" s="22">
        <v>325.5</v>
      </c>
      <c r="M18" s="23">
        <f>J18+K18+L18</f>
        <v>1737.82</v>
      </c>
      <c r="N18" s="23">
        <f t="shared" si="0"/>
        <v>434.455</v>
      </c>
      <c r="O18" s="28"/>
      <c r="P18" s="33"/>
      <c r="Q18" s="25"/>
      <c r="R18" s="25"/>
      <c r="S18" s="36"/>
      <c r="T18" s="9"/>
    </row>
    <row r="19" s="1" customFormat="1" ht="30" customHeight="1" spans="1:20">
      <c r="A19" s="30">
        <v>11</v>
      </c>
      <c r="B19" s="30" t="s">
        <v>55</v>
      </c>
      <c r="C19" s="30" t="s">
        <v>22</v>
      </c>
      <c r="D19" s="35" t="s">
        <v>58</v>
      </c>
      <c r="E19" s="31" t="s">
        <v>54</v>
      </c>
      <c r="F19" s="35" t="s">
        <v>32</v>
      </c>
      <c r="G19" s="21">
        <v>4007</v>
      </c>
      <c r="H19" s="21" t="s">
        <v>59</v>
      </c>
      <c r="I19" s="22">
        <v>2</v>
      </c>
      <c r="J19" s="22">
        <v>320.56</v>
      </c>
      <c r="K19" s="22">
        <v>12.02</v>
      </c>
      <c r="L19" s="22">
        <v>80.14</v>
      </c>
      <c r="M19" s="23">
        <f t="shared" ref="M19:M36" si="1">(J19+K19+L19)*I19</f>
        <v>825.44</v>
      </c>
      <c r="N19" s="23">
        <f t="shared" ref="N19:N37" si="2">M19*0.25</f>
        <v>206.36</v>
      </c>
      <c r="O19" s="32">
        <v>206.36</v>
      </c>
      <c r="P19" s="33"/>
      <c r="Q19" s="25"/>
      <c r="R19" s="25"/>
      <c r="S19" s="25"/>
      <c r="T19" s="9"/>
    </row>
    <row r="20" s="1" customFormat="1" ht="30" customHeight="1" spans="1:20">
      <c r="A20" s="30">
        <v>12</v>
      </c>
      <c r="B20" s="30" t="s">
        <v>37</v>
      </c>
      <c r="C20" s="30" t="s">
        <v>22</v>
      </c>
      <c r="D20" s="31" t="s">
        <v>60</v>
      </c>
      <c r="E20" s="31" t="s">
        <v>61</v>
      </c>
      <c r="F20" s="35" t="s">
        <v>25</v>
      </c>
      <c r="G20" s="21">
        <v>4254</v>
      </c>
      <c r="H20" s="21" t="s">
        <v>62</v>
      </c>
      <c r="I20" s="22">
        <v>2</v>
      </c>
      <c r="J20" s="22">
        <v>340.32</v>
      </c>
      <c r="K20" s="22">
        <v>12.76</v>
      </c>
      <c r="L20" s="22">
        <v>85.08</v>
      </c>
      <c r="M20" s="23">
        <f t="shared" si="1"/>
        <v>876.32</v>
      </c>
      <c r="N20" s="23">
        <f t="shared" si="2"/>
        <v>219.08</v>
      </c>
      <c r="O20" s="32">
        <v>219.08</v>
      </c>
      <c r="P20" s="33"/>
      <c r="Q20" s="25"/>
      <c r="R20" s="25"/>
      <c r="S20" s="25"/>
      <c r="T20" s="9"/>
    </row>
    <row r="21" s="1" customFormat="1" ht="30" customHeight="1" spans="1:20">
      <c r="A21" s="30">
        <v>13</v>
      </c>
      <c r="B21" s="30" t="s">
        <v>63</v>
      </c>
      <c r="C21" s="30" t="s">
        <v>22</v>
      </c>
      <c r="D21" s="31" t="s">
        <v>64</v>
      </c>
      <c r="E21" s="31" t="s">
        <v>47</v>
      </c>
      <c r="F21" s="35" t="s">
        <v>32</v>
      </c>
      <c r="G21" s="21">
        <v>4254</v>
      </c>
      <c r="H21" s="21" t="s">
        <v>65</v>
      </c>
      <c r="I21" s="22">
        <v>12</v>
      </c>
      <c r="J21" s="22">
        <v>340.32</v>
      </c>
      <c r="K21" s="22">
        <v>12.76</v>
      </c>
      <c r="L21" s="22">
        <v>85.08</v>
      </c>
      <c r="M21" s="23">
        <f t="shared" si="1"/>
        <v>5257.92</v>
      </c>
      <c r="N21" s="23">
        <f t="shared" si="2"/>
        <v>1314.48</v>
      </c>
      <c r="O21" s="32">
        <v>1314.48</v>
      </c>
      <c r="P21" s="33"/>
      <c r="Q21" s="25"/>
      <c r="R21" s="25"/>
      <c r="S21" s="25"/>
      <c r="T21" s="9"/>
    </row>
    <row r="22" s="1" customFormat="1" ht="30" customHeight="1" spans="1:20">
      <c r="A22" s="30">
        <v>14</v>
      </c>
      <c r="B22" s="30" t="s">
        <v>21</v>
      </c>
      <c r="C22" s="30" t="s">
        <v>22</v>
      </c>
      <c r="D22" s="35" t="s">
        <v>66</v>
      </c>
      <c r="E22" s="31" t="s">
        <v>47</v>
      </c>
      <c r="F22" s="35" t="s">
        <v>25</v>
      </c>
      <c r="G22" s="21">
        <v>4254</v>
      </c>
      <c r="H22" s="21" t="s">
        <v>67</v>
      </c>
      <c r="I22" s="22">
        <v>10</v>
      </c>
      <c r="J22" s="22">
        <v>3403.2</v>
      </c>
      <c r="K22" s="22">
        <v>127.6</v>
      </c>
      <c r="L22" s="22">
        <v>840.92</v>
      </c>
      <c r="M22" s="23">
        <f>L22+K22+J22</f>
        <v>4371.72</v>
      </c>
      <c r="N22" s="23">
        <f t="shared" si="2"/>
        <v>1092.93</v>
      </c>
      <c r="O22" s="32">
        <v>1092.93</v>
      </c>
      <c r="P22" s="33"/>
      <c r="Q22" s="25"/>
      <c r="R22" s="25"/>
      <c r="S22" s="25"/>
      <c r="T22" s="9"/>
    </row>
    <row r="23" s="1" customFormat="1" ht="30" customHeight="1" spans="1:20">
      <c r="A23" s="30">
        <v>15</v>
      </c>
      <c r="B23" s="30" t="s">
        <v>68</v>
      </c>
      <c r="C23" s="30" t="s">
        <v>22</v>
      </c>
      <c r="D23" s="31" t="s">
        <v>69</v>
      </c>
      <c r="E23" s="31" t="s">
        <v>54</v>
      </c>
      <c r="F23" s="35" t="s">
        <v>32</v>
      </c>
      <c r="G23" s="21">
        <v>4254</v>
      </c>
      <c r="H23" s="21" t="s">
        <v>70</v>
      </c>
      <c r="I23" s="22">
        <v>2</v>
      </c>
      <c r="J23" s="22">
        <v>340.32</v>
      </c>
      <c r="K23" s="22">
        <v>12.76</v>
      </c>
      <c r="L23" s="22">
        <v>85.08</v>
      </c>
      <c r="M23" s="23">
        <f t="shared" si="1"/>
        <v>876.32</v>
      </c>
      <c r="N23" s="23">
        <f t="shared" si="2"/>
        <v>219.08</v>
      </c>
      <c r="O23" s="32">
        <v>219.08</v>
      </c>
      <c r="P23" s="33"/>
      <c r="Q23" s="25"/>
      <c r="R23" s="25"/>
      <c r="S23" s="25"/>
      <c r="T23" s="9"/>
    </row>
    <row r="24" s="1" customFormat="1" ht="30" customHeight="1" spans="1:20">
      <c r="A24" s="30">
        <v>16</v>
      </c>
      <c r="B24" s="30" t="s">
        <v>71</v>
      </c>
      <c r="C24" s="30" t="s">
        <v>52</v>
      </c>
      <c r="D24" s="30" t="s">
        <v>72</v>
      </c>
      <c r="E24" s="30" t="s">
        <v>73</v>
      </c>
      <c r="F24" s="35" t="s">
        <v>25</v>
      </c>
      <c r="G24" s="21">
        <v>4254</v>
      </c>
      <c r="H24" s="21" t="s">
        <v>70</v>
      </c>
      <c r="I24" s="22">
        <v>2</v>
      </c>
      <c r="J24" s="22">
        <v>340.32</v>
      </c>
      <c r="K24" s="22">
        <v>12.76</v>
      </c>
      <c r="L24" s="22">
        <v>85.08</v>
      </c>
      <c r="M24" s="23">
        <f t="shared" si="1"/>
        <v>876.32</v>
      </c>
      <c r="N24" s="23">
        <f t="shared" si="2"/>
        <v>219.08</v>
      </c>
      <c r="O24" s="32">
        <v>219.08</v>
      </c>
      <c r="P24" s="33"/>
      <c r="Q24" s="25"/>
      <c r="R24" s="25"/>
      <c r="S24" s="25"/>
      <c r="T24" s="9"/>
    </row>
    <row r="25" s="1" customFormat="1" ht="30" customHeight="1" spans="1:20">
      <c r="A25" s="30">
        <v>17</v>
      </c>
      <c r="B25" s="30" t="s">
        <v>37</v>
      </c>
      <c r="C25" s="30" t="s">
        <v>22</v>
      </c>
      <c r="D25" s="30" t="s">
        <v>74</v>
      </c>
      <c r="E25" s="30" t="s">
        <v>54</v>
      </c>
      <c r="F25" s="35" t="s">
        <v>32</v>
      </c>
      <c r="G25" s="21">
        <v>4254</v>
      </c>
      <c r="H25" s="21" t="s">
        <v>75</v>
      </c>
      <c r="I25" s="22">
        <v>3</v>
      </c>
      <c r="J25" s="22">
        <v>340.32</v>
      </c>
      <c r="K25" s="22">
        <v>12.76</v>
      </c>
      <c r="L25" s="22">
        <v>85.08</v>
      </c>
      <c r="M25" s="23">
        <f t="shared" si="1"/>
        <v>1314.48</v>
      </c>
      <c r="N25" s="23">
        <f t="shared" si="2"/>
        <v>328.62</v>
      </c>
      <c r="O25" s="32">
        <v>328.62</v>
      </c>
      <c r="P25" s="33"/>
      <c r="Q25" s="25"/>
      <c r="R25" s="25"/>
      <c r="S25" s="25"/>
      <c r="T25" s="9"/>
    </row>
    <row r="26" s="1" customFormat="1" ht="30" customHeight="1" spans="1:20">
      <c r="A26" s="30">
        <v>18</v>
      </c>
      <c r="B26" s="30" t="s">
        <v>37</v>
      </c>
      <c r="C26" s="30" t="s">
        <v>22</v>
      </c>
      <c r="D26" s="30" t="s">
        <v>76</v>
      </c>
      <c r="E26" s="30" t="s">
        <v>77</v>
      </c>
      <c r="F26" s="35" t="s">
        <v>25</v>
      </c>
      <c r="G26" s="21">
        <v>4254</v>
      </c>
      <c r="H26" s="21" t="s">
        <v>78</v>
      </c>
      <c r="I26" s="22">
        <v>4</v>
      </c>
      <c r="J26" s="22">
        <v>340.32</v>
      </c>
      <c r="K26" s="22">
        <v>12.76</v>
      </c>
      <c r="L26" s="22">
        <v>85.08</v>
      </c>
      <c r="M26" s="23">
        <f t="shared" si="1"/>
        <v>1752.64</v>
      </c>
      <c r="N26" s="23">
        <f t="shared" si="2"/>
        <v>438.16</v>
      </c>
      <c r="O26" s="32">
        <v>438.16</v>
      </c>
      <c r="P26" s="33"/>
      <c r="Q26" s="25"/>
      <c r="R26" s="25"/>
      <c r="S26" s="25"/>
      <c r="T26" s="9"/>
    </row>
    <row r="27" s="1" customFormat="1" ht="30" customHeight="1" spans="1:20">
      <c r="A27" s="30">
        <v>19</v>
      </c>
      <c r="B27" s="30" t="s">
        <v>37</v>
      </c>
      <c r="C27" s="30" t="s">
        <v>22</v>
      </c>
      <c r="D27" s="31" t="s">
        <v>79</v>
      </c>
      <c r="E27" s="31" t="s">
        <v>77</v>
      </c>
      <c r="F27" s="35" t="s">
        <v>32</v>
      </c>
      <c r="G27" s="21">
        <v>4254</v>
      </c>
      <c r="H27" s="21" t="s">
        <v>80</v>
      </c>
      <c r="I27" s="22">
        <v>5</v>
      </c>
      <c r="J27" s="22">
        <v>340.32</v>
      </c>
      <c r="K27" s="22">
        <v>12.76</v>
      </c>
      <c r="L27" s="22">
        <v>85.08</v>
      </c>
      <c r="M27" s="23">
        <f t="shared" si="1"/>
        <v>2190.8</v>
      </c>
      <c r="N27" s="23">
        <f t="shared" si="2"/>
        <v>547.7</v>
      </c>
      <c r="O27" s="32">
        <v>547.7</v>
      </c>
      <c r="P27" s="33"/>
      <c r="Q27" s="25"/>
      <c r="R27" s="25"/>
      <c r="S27" s="25"/>
      <c r="T27" s="9"/>
    </row>
    <row r="28" s="1" customFormat="1" ht="30" customHeight="1" spans="1:20">
      <c r="A28" s="30">
        <v>20</v>
      </c>
      <c r="B28" s="30" t="s">
        <v>37</v>
      </c>
      <c r="C28" s="30" t="s">
        <v>22</v>
      </c>
      <c r="D28" s="30" t="s">
        <v>81</v>
      </c>
      <c r="E28" s="30" t="s">
        <v>77</v>
      </c>
      <c r="F28" s="35" t="s">
        <v>32</v>
      </c>
      <c r="G28" s="21">
        <v>4254</v>
      </c>
      <c r="H28" s="21" t="s">
        <v>70</v>
      </c>
      <c r="I28" s="22">
        <v>2</v>
      </c>
      <c r="J28" s="22">
        <v>340.32</v>
      </c>
      <c r="K28" s="22">
        <v>12.76</v>
      </c>
      <c r="L28" s="22">
        <v>85.08</v>
      </c>
      <c r="M28" s="23">
        <f t="shared" si="1"/>
        <v>876.32</v>
      </c>
      <c r="N28" s="23">
        <f t="shared" si="2"/>
        <v>219.08</v>
      </c>
      <c r="O28" s="32">
        <v>219.08</v>
      </c>
      <c r="P28" s="33"/>
      <c r="Q28" s="25"/>
      <c r="R28" s="25"/>
      <c r="S28" s="25"/>
      <c r="T28" s="9"/>
    </row>
    <row r="29" s="1" customFormat="1" ht="30" customHeight="1" spans="1:20">
      <c r="A29" s="30">
        <v>21</v>
      </c>
      <c r="B29" s="30" t="s">
        <v>37</v>
      </c>
      <c r="C29" s="30" t="s">
        <v>22</v>
      </c>
      <c r="D29" s="30" t="s">
        <v>82</v>
      </c>
      <c r="E29" s="30" t="s">
        <v>77</v>
      </c>
      <c r="F29" s="35" t="s">
        <v>25</v>
      </c>
      <c r="G29" s="21">
        <v>4254</v>
      </c>
      <c r="H29" s="21" t="s">
        <v>80</v>
      </c>
      <c r="I29" s="22">
        <v>5</v>
      </c>
      <c r="J29" s="22">
        <v>340.32</v>
      </c>
      <c r="K29" s="22">
        <v>12.76</v>
      </c>
      <c r="L29" s="22">
        <v>85.08</v>
      </c>
      <c r="M29" s="23">
        <f t="shared" si="1"/>
        <v>2190.8</v>
      </c>
      <c r="N29" s="23">
        <f t="shared" si="2"/>
        <v>547.7</v>
      </c>
      <c r="O29" s="32">
        <v>547.7</v>
      </c>
      <c r="P29" s="33"/>
      <c r="Q29" s="25"/>
      <c r="R29" s="25"/>
      <c r="S29" s="25"/>
      <c r="T29" s="9"/>
    </row>
    <row r="30" s="1" customFormat="1" ht="30" customHeight="1" spans="1:20">
      <c r="A30" s="30">
        <v>22</v>
      </c>
      <c r="B30" s="30" t="s">
        <v>83</v>
      </c>
      <c r="C30" s="30" t="s">
        <v>42</v>
      </c>
      <c r="D30" s="30" t="s">
        <v>84</v>
      </c>
      <c r="E30" s="30" t="s">
        <v>85</v>
      </c>
      <c r="F30" s="35" t="s">
        <v>32</v>
      </c>
      <c r="G30" s="21">
        <v>4552</v>
      </c>
      <c r="H30" s="21" t="s">
        <v>86</v>
      </c>
      <c r="I30" s="22">
        <v>3</v>
      </c>
      <c r="J30" s="22">
        <v>364.16</v>
      </c>
      <c r="K30" s="22">
        <v>13.66</v>
      </c>
      <c r="L30" s="22">
        <v>85.08</v>
      </c>
      <c r="M30" s="23">
        <f t="shared" si="1"/>
        <v>1388.7</v>
      </c>
      <c r="N30" s="23">
        <f t="shared" si="2"/>
        <v>347.175</v>
      </c>
      <c r="O30" s="32">
        <v>347.18</v>
      </c>
      <c r="P30" s="33"/>
      <c r="Q30" s="25"/>
      <c r="R30" s="25"/>
      <c r="S30" s="25"/>
      <c r="T30" s="9"/>
    </row>
    <row r="31" s="1" customFormat="1" ht="30" customHeight="1" spans="1:20">
      <c r="A31" s="30">
        <v>23</v>
      </c>
      <c r="B31" s="30" t="s">
        <v>87</v>
      </c>
      <c r="C31" s="30" t="s">
        <v>52</v>
      </c>
      <c r="D31" s="31" t="s">
        <v>88</v>
      </c>
      <c r="E31" s="31" t="s">
        <v>89</v>
      </c>
      <c r="F31" s="35" t="s">
        <v>32</v>
      </c>
      <c r="G31" s="21">
        <v>4254</v>
      </c>
      <c r="H31" s="21" t="s">
        <v>90</v>
      </c>
      <c r="I31" s="22">
        <v>2</v>
      </c>
      <c r="J31" s="22">
        <v>340.32</v>
      </c>
      <c r="K31" s="22">
        <v>12.76</v>
      </c>
      <c r="L31" s="22">
        <v>85.08</v>
      </c>
      <c r="M31" s="23">
        <f t="shared" si="1"/>
        <v>876.32</v>
      </c>
      <c r="N31" s="23">
        <f t="shared" si="2"/>
        <v>219.08</v>
      </c>
      <c r="O31" s="32">
        <v>219.08</v>
      </c>
      <c r="P31" s="33"/>
      <c r="Q31" s="25"/>
      <c r="R31" s="25"/>
      <c r="S31" s="25"/>
      <c r="T31" s="9"/>
    </row>
    <row r="32" s="1" customFormat="1" ht="30" customHeight="1" spans="1:20">
      <c r="A32" s="30">
        <v>24</v>
      </c>
      <c r="B32" s="30" t="s">
        <v>91</v>
      </c>
      <c r="C32" s="30" t="s">
        <v>42</v>
      </c>
      <c r="D32" s="30" t="s">
        <v>92</v>
      </c>
      <c r="E32" s="30" t="s">
        <v>85</v>
      </c>
      <c r="F32" s="35" t="s">
        <v>25</v>
      </c>
      <c r="G32" s="21">
        <v>4254</v>
      </c>
      <c r="H32" s="21" t="s">
        <v>90</v>
      </c>
      <c r="I32" s="22">
        <v>2</v>
      </c>
      <c r="J32" s="22">
        <v>340.32</v>
      </c>
      <c r="K32" s="22">
        <v>12.76</v>
      </c>
      <c r="L32" s="22">
        <v>85.08</v>
      </c>
      <c r="M32" s="23">
        <f t="shared" si="1"/>
        <v>876.32</v>
      </c>
      <c r="N32" s="23">
        <f t="shared" si="2"/>
        <v>219.08</v>
      </c>
      <c r="O32" s="32">
        <v>219.08</v>
      </c>
      <c r="P32" s="33"/>
      <c r="Q32" s="33"/>
      <c r="R32" s="37"/>
      <c r="S32" s="33"/>
      <c r="T32" s="9"/>
    </row>
    <row r="33" s="1" customFormat="1" ht="30" customHeight="1" spans="1:20">
      <c r="A33" s="30">
        <v>25</v>
      </c>
      <c r="B33" s="30" t="s">
        <v>93</v>
      </c>
      <c r="C33" s="30" t="s">
        <v>42</v>
      </c>
      <c r="D33" s="30" t="s">
        <v>94</v>
      </c>
      <c r="E33" s="30" t="s">
        <v>77</v>
      </c>
      <c r="F33" s="35" t="s">
        <v>25</v>
      </c>
      <c r="G33" s="21">
        <v>4500</v>
      </c>
      <c r="H33" s="21" t="s">
        <v>95</v>
      </c>
      <c r="I33" s="22">
        <v>3</v>
      </c>
      <c r="J33" s="22">
        <v>360</v>
      </c>
      <c r="K33" s="22">
        <v>13.5</v>
      </c>
      <c r="L33" s="22">
        <v>90</v>
      </c>
      <c r="M33" s="23">
        <f t="shared" si="1"/>
        <v>1390.5</v>
      </c>
      <c r="N33" s="23">
        <f t="shared" si="2"/>
        <v>347.625</v>
      </c>
      <c r="O33" s="32">
        <v>347.63</v>
      </c>
      <c r="P33" s="33"/>
      <c r="Q33" s="33"/>
      <c r="R33" s="37"/>
      <c r="S33" s="33"/>
      <c r="T33" s="9"/>
    </row>
    <row r="34" s="1" customFormat="1" ht="30" customHeight="1" spans="1:20">
      <c r="A34" s="30">
        <v>26</v>
      </c>
      <c r="B34" s="30" t="s">
        <v>93</v>
      </c>
      <c r="C34" s="30" t="s">
        <v>42</v>
      </c>
      <c r="D34" s="31" t="s">
        <v>96</v>
      </c>
      <c r="E34" s="31" t="s">
        <v>77</v>
      </c>
      <c r="F34" s="35" t="s">
        <v>32</v>
      </c>
      <c r="G34" s="21">
        <v>4500</v>
      </c>
      <c r="H34" s="21" t="s">
        <v>95</v>
      </c>
      <c r="I34" s="22">
        <v>3</v>
      </c>
      <c r="J34" s="22">
        <v>360</v>
      </c>
      <c r="K34" s="22">
        <v>13.5</v>
      </c>
      <c r="L34" s="22">
        <v>90</v>
      </c>
      <c r="M34" s="23">
        <f t="shared" si="1"/>
        <v>1390.5</v>
      </c>
      <c r="N34" s="23">
        <f t="shared" si="2"/>
        <v>347.625</v>
      </c>
      <c r="O34" s="32">
        <v>347.63</v>
      </c>
      <c r="P34" s="33"/>
      <c r="Q34" s="33"/>
      <c r="R34" s="37"/>
      <c r="S34" s="33"/>
      <c r="T34" s="9"/>
    </row>
    <row r="35" s="1" customFormat="1" ht="30" customHeight="1" spans="1:20">
      <c r="A35" s="30">
        <v>27</v>
      </c>
      <c r="B35" s="30" t="s">
        <v>97</v>
      </c>
      <c r="C35" s="30" t="s">
        <v>22</v>
      </c>
      <c r="D35" s="31" t="s">
        <v>98</v>
      </c>
      <c r="E35" s="31" t="s">
        <v>77</v>
      </c>
      <c r="F35" s="35" t="s">
        <v>25</v>
      </c>
      <c r="G35" s="21">
        <v>4254</v>
      </c>
      <c r="H35" s="21" t="s">
        <v>99</v>
      </c>
      <c r="I35" s="22">
        <v>2</v>
      </c>
      <c r="J35" s="22">
        <v>340.32</v>
      </c>
      <c r="K35" s="22">
        <v>12.76</v>
      </c>
      <c r="L35" s="22">
        <v>85.08</v>
      </c>
      <c r="M35" s="23">
        <f t="shared" si="1"/>
        <v>876.32</v>
      </c>
      <c r="N35" s="23">
        <f t="shared" si="2"/>
        <v>219.08</v>
      </c>
      <c r="O35" s="32">
        <v>219.08</v>
      </c>
      <c r="P35" s="33"/>
      <c r="Q35" s="25"/>
      <c r="R35" s="25"/>
      <c r="S35" s="25"/>
      <c r="T35" s="9"/>
    </row>
    <row r="36" s="1" customFormat="1" ht="30" customHeight="1" spans="1:20">
      <c r="A36" s="30">
        <v>28</v>
      </c>
      <c r="B36" s="30" t="s">
        <v>97</v>
      </c>
      <c r="C36" s="30" t="s">
        <v>22</v>
      </c>
      <c r="D36" s="31" t="s">
        <v>100</v>
      </c>
      <c r="E36" s="31" t="s">
        <v>77</v>
      </c>
      <c r="F36" s="35" t="s">
        <v>25</v>
      </c>
      <c r="G36" s="21">
        <v>4254</v>
      </c>
      <c r="H36" s="21" t="s">
        <v>99</v>
      </c>
      <c r="I36" s="22">
        <v>2</v>
      </c>
      <c r="J36" s="22">
        <v>340.32</v>
      </c>
      <c r="K36" s="22">
        <v>12.76</v>
      </c>
      <c r="L36" s="22">
        <v>85.08</v>
      </c>
      <c r="M36" s="23">
        <f t="shared" ref="M36:M76" si="3">(J36+K36+L36)*I36</f>
        <v>876.32</v>
      </c>
      <c r="N36" s="23">
        <f t="shared" si="2"/>
        <v>219.08</v>
      </c>
      <c r="O36" s="32">
        <v>219.08</v>
      </c>
      <c r="P36" s="33"/>
      <c r="Q36" s="25"/>
      <c r="R36" s="25"/>
      <c r="S36" s="25"/>
      <c r="T36" s="9"/>
    </row>
    <row r="37" s="1" customFormat="1" ht="30" customHeight="1" spans="1:20">
      <c r="A37" s="30">
        <v>29</v>
      </c>
      <c r="B37" s="30" t="s">
        <v>101</v>
      </c>
      <c r="C37" s="30" t="s">
        <v>22</v>
      </c>
      <c r="D37" s="31" t="s">
        <v>102</v>
      </c>
      <c r="E37" s="31" t="s">
        <v>77</v>
      </c>
      <c r="F37" s="35" t="s">
        <v>32</v>
      </c>
      <c r="G37" s="31">
        <v>4254</v>
      </c>
      <c r="H37" s="21" t="s">
        <v>95</v>
      </c>
      <c r="I37" s="21">
        <v>3</v>
      </c>
      <c r="J37" s="22">
        <v>340.32</v>
      </c>
      <c r="K37" s="22">
        <v>12.76</v>
      </c>
      <c r="L37" s="22">
        <v>85.08</v>
      </c>
      <c r="M37" s="23">
        <f t="shared" si="3"/>
        <v>1314.48</v>
      </c>
      <c r="N37" s="23">
        <f t="shared" si="2"/>
        <v>328.62</v>
      </c>
      <c r="O37" s="32">
        <v>328.62</v>
      </c>
      <c r="P37" s="33"/>
      <c r="Q37" s="25"/>
      <c r="R37" s="25"/>
      <c r="S37" s="25"/>
      <c r="T37" s="9"/>
    </row>
    <row r="38" s="1" customFormat="1" ht="30" customHeight="1" spans="1:20">
      <c r="A38" s="30">
        <v>30</v>
      </c>
      <c r="B38" s="30" t="s">
        <v>103</v>
      </c>
      <c r="C38" s="30" t="s">
        <v>52</v>
      </c>
      <c r="D38" s="31" t="s">
        <v>104</v>
      </c>
      <c r="E38" s="31" t="s">
        <v>89</v>
      </c>
      <c r="F38" s="35" t="s">
        <v>25</v>
      </c>
      <c r="G38" s="31">
        <v>4254</v>
      </c>
      <c r="H38" s="21">
        <v>2026.9</v>
      </c>
      <c r="I38" s="21">
        <v>1</v>
      </c>
      <c r="J38" s="22">
        <v>340.32</v>
      </c>
      <c r="K38" s="22">
        <v>12.76</v>
      </c>
      <c r="L38" s="22">
        <v>85.08</v>
      </c>
      <c r="M38" s="23">
        <f t="shared" ref="M38:M53" si="4">(J38+K38+L38)*I38</f>
        <v>438.16</v>
      </c>
      <c r="N38" s="23">
        <f t="shared" ref="N38:N76" si="5">M38*0.25</f>
        <v>109.54</v>
      </c>
      <c r="O38" s="32">
        <v>109.54</v>
      </c>
      <c r="P38" s="33"/>
      <c r="Q38" s="25"/>
      <c r="R38" s="25"/>
      <c r="S38" s="25"/>
      <c r="T38" s="9"/>
    </row>
    <row r="39" s="1" customFormat="1" ht="30" customHeight="1" spans="1:20">
      <c r="A39" s="30">
        <v>31</v>
      </c>
      <c r="B39" s="30" t="s">
        <v>103</v>
      </c>
      <c r="C39" s="30" t="s">
        <v>52</v>
      </c>
      <c r="D39" s="31" t="s">
        <v>105</v>
      </c>
      <c r="E39" s="31" t="s">
        <v>89</v>
      </c>
      <c r="F39" s="35" t="s">
        <v>25</v>
      </c>
      <c r="G39" s="31">
        <v>4254</v>
      </c>
      <c r="H39" s="21">
        <v>2026.9</v>
      </c>
      <c r="I39" s="21">
        <v>1</v>
      </c>
      <c r="J39" s="22">
        <v>340.32</v>
      </c>
      <c r="K39" s="22">
        <v>12.76</v>
      </c>
      <c r="L39" s="22">
        <v>85.08</v>
      </c>
      <c r="M39" s="23">
        <f t="shared" si="4"/>
        <v>438.16</v>
      </c>
      <c r="N39" s="23">
        <f t="shared" si="5"/>
        <v>109.54</v>
      </c>
      <c r="O39" s="32">
        <v>109.54</v>
      </c>
      <c r="P39" s="33"/>
      <c r="Q39" s="25"/>
      <c r="R39" s="25"/>
      <c r="S39" s="25"/>
      <c r="T39" s="9"/>
    </row>
    <row r="40" s="1" customFormat="1" ht="30" customHeight="1" spans="1:20">
      <c r="A40" s="30">
        <v>32</v>
      </c>
      <c r="B40" s="30" t="s">
        <v>103</v>
      </c>
      <c r="C40" s="30" t="s">
        <v>52</v>
      </c>
      <c r="D40" s="31" t="s">
        <v>106</v>
      </c>
      <c r="E40" s="31" t="s">
        <v>89</v>
      </c>
      <c r="F40" s="35" t="s">
        <v>25</v>
      </c>
      <c r="G40" s="31">
        <v>4254</v>
      </c>
      <c r="H40" s="21">
        <v>2026.9</v>
      </c>
      <c r="I40" s="21">
        <v>1</v>
      </c>
      <c r="J40" s="22">
        <v>340.32</v>
      </c>
      <c r="K40" s="22">
        <v>12.76</v>
      </c>
      <c r="L40" s="22">
        <v>85.08</v>
      </c>
      <c r="M40" s="23">
        <f t="shared" si="4"/>
        <v>438.16</v>
      </c>
      <c r="N40" s="23">
        <f t="shared" si="5"/>
        <v>109.54</v>
      </c>
      <c r="O40" s="32">
        <v>109.54</v>
      </c>
      <c r="P40" s="33"/>
      <c r="Q40" s="25"/>
      <c r="R40" s="25"/>
      <c r="S40" s="25"/>
      <c r="T40" s="9"/>
    </row>
    <row r="41" s="1" customFormat="1" ht="30" customHeight="1" spans="1:20">
      <c r="A41" s="30">
        <v>33</v>
      </c>
      <c r="B41" s="30" t="s">
        <v>103</v>
      </c>
      <c r="C41" s="30" t="s">
        <v>52</v>
      </c>
      <c r="D41" s="31" t="s">
        <v>107</v>
      </c>
      <c r="E41" s="31" t="s">
        <v>89</v>
      </c>
      <c r="F41" s="35" t="s">
        <v>25</v>
      </c>
      <c r="G41" s="31">
        <v>4254</v>
      </c>
      <c r="H41" s="21">
        <v>2026.9</v>
      </c>
      <c r="I41" s="21">
        <v>1</v>
      </c>
      <c r="J41" s="22">
        <v>340.32</v>
      </c>
      <c r="K41" s="22">
        <v>12.76</v>
      </c>
      <c r="L41" s="22">
        <v>85.08</v>
      </c>
      <c r="M41" s="23">
        <f t="shared" si="4"/>
        <v>438.16</v>
      </c>
      <c r="N41" s="23">
        <f t="shared" si="5"/>
        <v>109.54</v>
      </c>
      <c r="O41" s="32">
        <v>109.54</v>
      </c>
      <c r="P41" s="33"/>
      <c r="Q41" s="25"/>
      <c r="R41" s="25"/>
      <c r="S41" s="25"/>
      <c r="T41" s="9"/>
    </row>
    <row r="42" s="1" customFormat="1" ht="30" customHeight="1" spans="1:20">
      <c r="A42" s="30">
        <v>34</v>
      </c>
      <c r="B42" s="30" t="s">
        <v>108</v>
      </c>
      <c r="C42" s="30" t="s">
        <v>22</v>
      </c>
      <c r="D42" s="31" t="s">
        <v>109</v>
      </c>
      <c r="E42" s="31" t="s">
        <v>89</v>
      </c>
      <c r="F42" s="35" t="s">
        <v>32</v>
      </c>
      <c r="G42" s="31">
        <v>5800</v>
      </c>
      <c r="H42" s="21" t="s">
        <v>110</v>
      </c>
      <c r="I42" s="21">
        <v>2</v>
      </c>
      <c r="J42" s="22">
        <v>464</v>
      </c>
      <c r="K42" s="22">
        <v>17.4</v>
      </c>
      <c r="L42" s="22">
        <v>116</v>
      </c>
      <c r="M42" s="23">
        <f t="shared" si="4"/>
        <v>1194.8</v>
      </c>
      <c r="N42" s="23">
        <f t="shared" si="5"/>
        <v>298.7</v>
      </c>
      <c r="O42" s="32">
        <v>298.7</v>
      </c>
      <c r="P42" s="33"/>
      <c r="Q42" s="25"/>
      <c r="R42" s="25"/>
      <c r="S42" s="25"/>
      <c r="T42" s="9"/>
    </row>
    <row r="43" s="1" customFormat="1" ht="30" customHeight="1" spans="1:20">
      <c r="A43" s="30">
        <v>35</v>
      </c>
      <c r="B43" s="30" t="s">
        <v>108</v>
      </c>
      <c r="C43" s="30" t="s">
        <v>22</v>
      </c>
      <c r="D43" s="31" t="s">
        <v>111</v>
      </c>
      <c r="E43" s="31" t="s">
        <v>89</v>
      </c>
      <c r="F43" s="35" t="s">
        <v>25</v>
      </c>
      <c r="G43" s="31">
        <v>5800</v>
      </c>
      <c r="H43" s="21" t="s">
        <v>110</v>
      </c>
      <c r="I43" s="21">
        <v>2</v>
      </c>
      <c r="J43" s="22">
        <v>464</v>
      </c>
      <c r="K43" s="22">
        <v>17.4</v>
      </c>
      <c r="L43" s="22">
        <v>116</v>
      </c>
      <c r="M43" s="23">
        <f t="shared" si="4"/>
        <v>1194.8</v>
      </c>
      <c r="N43" s="23">
        <f t="shared" si="5"/>
        <v>298.7</v>
      </c>
      <c r="O43" s="32">
        <v>298.7</v>
      </c>
      <c r="P43" s="33"/>
      <c r="Q43" s="25"/>
      <c r="R43" s="25"/>
      <c r="S43" s="25"/>
      <c r="T43" s="9"/>
    </row>
    <row r="44" s="1" customFormat="1" ht="30" customHeight="1" spans="1:20">
      <c r="A44" s="30">
        <v>36</v>
      </c>
      <c r="B44" s="30" t="s">
        <v>108</v>
      </c>
      <c r="C44" s="30" t="s">
        <v>22</v>
      </c>
      <c r="D44" s="31" t="s">
        <v>112</v>
      </c>
      <c r="E44" s="31" t="s">
        <v>89</v>
      </c>
      <c r="F44" s="35" t="s">
        <v>25</v>
      </c>
      <c r="G44" s="31">
        <v>5800</v>
      </c>
      <c r="H44" s="21" t="s">
        <v>110</v>
      </c>
      <c r="I44" s="21">
        <v>2</v>
      </c>
      <c r="J44" s="22">
        <v>464</v>
      </c>
      <c r="K44" s="22">
        <v>17.4</v>
      </c>
      <c r="L44" s="22">
        <v>116</v>
      </c>
      <c r="M44" s="23">
        <f t="shared" si="4"/>
        <v>1194.8</v>
      </c>
      <c r="N44" s="23">
        <f t="shared" si="5"/>
        <v>298.7</v>
      </c>
      <c r="O44" s="32">
        <v>298.7</v>
      </c>
      <c r="P44" s="33"/>
      <c r="Q44" s="25"/>
      <c r="R44" s="25"/>
      <c r="S44" s="25"/>
      <c r="T44" s="9"/>
    </row>
    <row r="45" s="1" customFormat="1" ht="30" customHeight="1" spans="1:20">
      <c r="A45" s="30">
        <v>37</v>
      </c>
      <c r="B45" s="30" t="s">
        <v>108</v>
      </c>
      <c r="C45" s="30" t="s">
        <v>22</v>
      </c>
      <c r="D45" s="31" t="s">
        <v>113</v>
      </c>
      <c r="E45" s="31" t="s">
        <v>89</v>
      </c>
      <c r="F45" s="35" t="s">
        <v>25</v>
      </c>
      <c r="G45" s="31">
        <v>5800</v>
      </c>
      <c r="H45" s="21" t="s">
        <v>110</v>
      </c>
      <c r="I45" s="21">
        <v>2</v>
      </c>
      <c r="J45" s="22">
        <v>464</v>
      </c>
      <c r="K45" s="22">
        <v>17.4</v>
      </c>
      <c r="L45" s="22">
        <v>116</v>
      </c>
      <c r="M45" s="23">
        <f t="shared" si="4"/>
        <v>1194.8</v>
      </c>
      <c r="N45" s="23">
        <f t="shared" si="5"/>
        <v>298.7</v>
      </c>
      <c r="O45" s="32">
        <v>298.7</v>
      </c>
      <c r="P45" s="33"/>
      <c r="Q45" s="25"/>
      <c r="R45" s="25"/>
      <c r="S45" s="25"/>
      <c r="T45" s="9"/>
    </row>
    <row r="46" s="1" customFormat="1" ht="30" customHeight="1" spans="1:20">
      <c r="A46" s="30">
        <v>38</v>
      </c>
      <c r="B46" s="30" t="s">
        <v>108</v>
      </c>
      <c r="C46" s="30" t="s">
        <v>22</v>
      </c>
      <c r="D46" s="31" t="s">
        <v>114</v>
      </c>
      <c r="E46" s="31" t="s">
        <v>89</v>
      </c>
      <c r="F46" s="35" t="s">
        <v>32</v>
      </c>
      <c r="G46" s="31">
        <v>5800</v>
      </c>
      <c r="H46" s="21" t="s">
        <v>110</v>
      </c>
      <c r="I46" s="21">
        <v>2</v>
      </c>
      <c r="J46" s="22">
        <v>464</v>
      </c>
      <c r="K46" s="22">
        <v>17.4</v>
      </c>
      <c r="L46" s="22">
        <v>116</v>
      </c>
      <c r="M46" s="23">
        <f t="shared" si="4"/>
        <v>1194.8</v>
      </c>
      <c r="N46" s="23">
        <f t="shared" si="5"/>
        <v>298.7</v>
      </c>
      <c r="O46" s="32">
        <v>298.7</v>
      </c>
      <c r="P46" s="33"/>
      <c r="Q46" s="25"/>
      <c r="R46" s="25"/>
      <c r="S46" s="25"/>
      <c r="T46" s="9"/>
    </row>
    <row r="47" s="1" customFormat="1" ht="30" customHeight="1" spans="1:20">
      <c r="A47" s="30">
        <v>39</v>
      </c>
      <c r="B47" s="30" t="s">
        <v>108</v>
      </c>
      <c r="C47" s="30" t="s">
        <v>22</v>
      </c>
      <c r="D47" s="31" t="s">
        <v>115</v>
      </c>
      <c r="E47" s="31" t="s">
        <v>89</v>
      </c>
      <c r="F47" s="35" t="s">
        <v>32</v>
      </c>
      <c r="G47" s="31">
        <v>5800</v>
      </c>
      <c r="H47" s="21" t="s">
        <v>110</v>
      </c>
      <c r="I47" s="21">
        <v>2</v>
      </c>
      <c r="J47" s="22">
        <v>464</v>
      </c>
      <c r="K47" s="22">
        <v>17.4</v>
      </c>
      <c r="L47" s="22">
        <v>116</v>
      </c>
      <c r="M47" s="23">
        <f t="shared" si="4"/>
        <v>1194.8</v>
      </c>
      <c r="N47" s="23">
        <f t="shared" si="5"/>
        <v>298.7</v>
      </c>
      <c r="O47" s="32">
        <v>298.7</v>
      </c>
      <c r="P47" s="33"/>
      <c r="Q47" s="25"/>
      <c r="R47" s="25"/>
      <c r="S47" s="25"/>
      <c r="T47" s="9"/>
    </row>
    <row r="48" s="1" customFormat="1" ht="30" customHeight="1" spans="1:20">
      <c r="A48" s="30">
        <v>40</v>
      </c>
      <c r="B48" s="30" t="s">
        <v>108</v>
      </c>
      <c r="C48" s="30" t="s">
        <v>22</v>
      </c>
      <c r="D48" s="31" t="s">
        <v>116</v>
      </c>
      <c r="E48" s="31" t="s">
        <v>89</v>
      </c>
      <c r="F48" s="35" t="s">
        <v>25</v>
      </c>
      <c r="G48" s="31">
        <v>5800</v>
      </c>
      <c r="H48" s="21" t="s">
        <v>110</v>
      </c>
      <c r="I48" s="21">
        <v>2</v>
      </c>
      <c r="J48" s="22">
        <v>464</v>
      </c>
      <c r="K48" s="22">
        <v>17.4</v>
      </c>
      <c r="L48" s="22">
        <v>116</v>
      </c>
      <c r="M48" s="23">
        <f t="shared" si="4"/>
        <v>1194.8</v>
      </c>
      <c r="N48" s="23">
        <f t="shared" si="5"/>
        <v>298.7</v>
      </c>
      <c r="O48" s="32">
        <v>298.7</v>
      </c>
      <c r="P48" s="33"/>
      <c r="Q48" s="25"/>
      <c r="R48" s="25"/>
      <c r="S48" s="25"/>
      <c r="T48" s="9"/>
    </row>
    <row r="49" s="1" customFormat="1" ht="30" customHeight="1" spans="1:20">
      <c r="A49" s="30">
        <v>41</v>
      </c>
      <c r="B49" s="30" t="s">
        <v>108</v>
      </c>
      <c r="C49" s="30" t="s">
        <v>22</v>
      </c>
      <c r="D49" s="31" t="s">
        <v>117</v>
      </c>
      <c r="E49" s="31" t="s">
        <v>89</v>
      </c>
      <c r="F49" s="35" t="s">
        <v>25</v>
      </c>
      <c r="G49" s="31">
        <v>5800</v>
      </c>
      <c r="H49" s="21" t="s">
        <v>110</v>
      </c>
      <c r="I49" s="21">
        <v>2</v>
      </c>
      <c r="J49" s="22">
        <v>464</v>
      </c>
      <c r="K49" s="22">
        <v>17.4</v>
      </c>
      <c r="L49" s="22">
        <v>116</v>
      </c>
      <c r="M49" s="23">
        <f t="shared" si="4"/>
        <v>1194.8</v>
      </c>
      <c r="N49" s="23">
        <f t="shared" si="5"/>
        <v>298.7</v>
      </c>
      <c r="O49" s="32">
        <v>298.7</v>
      </c>
      <c r="P49" s="33"/>
      <c r="Q49" s="25"/>
      <c r="R49" s="25"/>
      <c r="S49" s="25"/>
      <c r="T49" s="9"/>
    </row>
    <row r="50" s="1" customFormat="1" ht="30" customHeight="1" spans="1:20">
      <c r="A50" s="30">
        <v>42</v>
      </c>
      <c r="B50" s="30" t="s">
        <v>118</v>
      </c>
      <c r="C50" s="30" t="s">
        <v>22</v>
      </c>
      <c r="D50" s="31" t="s">
        <v>119</v>
      </c>
      <c r="E50" s="31" t="s">
        <v>120</v>
      </c>
      <c r="F50" s="35" t="s">
        <v>25</v>
      </c>
      <c r="G50" s="31">
        <v>4254</v>
      </c>
      <c r="H50" s="21">
        <v>2026.9</v>
      </c>
      <c r="I50" s="21">
        <v>1</v>
      </c>
      <c r="J50" s="22">
        <v>340.32</v>
      </c>
      <c r="K50" s="22">
        <v>12.76</v>
      </c>
      <c r="L50" s="22">
        <v>85.08</v>
      </c>
      <c r="M50" s="23">
        <f t="shared" si="4"/>
        <v>438.16</v>
      </c>
      <c r="N50" s="23">
        <f t="shared" si="5"/>
        <v>109.54</v>
      </c>
      <c r="O50" s="32">
        <v>109.54</v>
      </c>
      <c r="P50" s="33"/>
      <c r="Q50" s="25"/>
      <c r="R50" s="25"/>
      <c r="S50" s="25"/>
      <c r="T50" s="9"/>
    </row>
    <row r="51" s="1" customFormat="1" ht="30" customHeight="1" spans="1:20">
      <c r="A51" s="30">
        <v>43</v>
      </c>
      <c r="B51" s="30" t="s">
        <v>118</v>
      </c>
      <c r="C51" s="30" t="s">
        <v>22</v>
      </c>
      <c r="D51" s="31" t="s">
        <v>121</v>
      </c>
      <c r="E51" s="31" t="s">
        <v>122</v>
      </c>
      <c r="F51" s="35" t="s">
        <v>32</v>
      </c>
      <c r="G51" s="31">
        <v>4254</v>
      </c>
      <c r="H51" s="21">
        <v>2026.9</v>
      </c>
      <c r="I51" s="21">
        <v>1</v>
      </c>
      <c r="J51" s="22">
        <v>340.32</v>
      </c>
      <c r="K51" s="22">
        <v>12.76</v>
      </c>
      <c r="L51" s="22">
        <v>85.08</v>
      </c>
      <c r="M51" s="23">
        <f t="shared" si="4"/>
        <v>438.16</v>
      </c>
      <c r="N51" s="23">
        <f t="shared" si="5"/>
        <v>109.54</v>
      </c>
      <c r="O51" s="32">
        <v>109.54</v>
      </c>
      <c r="P51" s="33"/>
      <c r="Q51" s="25"/>
      <c r="R51" s="25"/>
      <c r="S51" s="25"/>
      <c r="T51" s="9"/>
    </row>
    <row r="52" s="1" customFormat="1" ht="30" customHeight="1" spans="1:20">
      <c r="A52" s="30">
        <v>44</v>
      </c>
      <c r="B52" s="30" t="s">
        <v>118</v>
      </c>
      <c r="C52" s="30" t="s">
        <v>22</v>
      </c>
      <c r="D52" s="31" t="s">
        <v>123</v>
      </c>
      <c r="E52" s="31" t="s">
        <v>85</v>
      </c>
      <c r="F52" s="35" t="s">
        <v>32</v>
      </c>
      <c r="G52" s="31">
        <v>4254</v>
      </c>
      <c r="H52" s="21">
        <v>2026.9</v>
      </c>
      <c r="I52" s="21">
        <v>1</v>
      </c>
      <c r="J52" s="22">
        <v>340.32</v>
      </c>
      <c r="K52" s="22">
        <v>12.76</v>
      </c>
      <c r="L52" s="22">
        <v>85.08</v>
      </c>
      <c r="M52" s="23">
        <f t="shared" si="4"/>
        <v>438.16</v>
      </c>
      <c r="N52" s="23">
        <f t="shared" si="5"/>
        <v>109.54</v>
      </c>
      <c r="O52" s="32">
        <v>109.54</v>
      </c>
      <c r="P52" s="33"/>
      <c r="Q52" s="25"/>
      <c r="R52" s="25"/>
      <c r="S52" s="25"/>
      <c r="T52" s="9"/>
    </row>
    <row r="53" s="1" customFormat="1" ht="30" customHeight="1" spans="1:20">
      <c r="A53" s="30">
        <v>45</v>
      </c>
      <c r="B53" s="30" t="s">
        <v>118</v>
      </c>
      <c r="C53" s="30" t="s">
        <v>22</v>
      </c>
      <c r="D53" s="31" t="s">
        <v>124</v>
      </c>
      <c r="E53" s="31" t="s">
        <v>85</v>
      </c>
      <c r="F53" s="35" t="s">
        <v>32</v>
      </c>
      <c r="G53" s="31">
        <v>4254</v>
      </c>
      <c r="H53" s="21">
        <v>2026.9</v>
      </c>
      <c r="I53" s="21">
        <v>1</v>
      </c>
      <c r="J53" s="22">
        <v>340.32</v>
      </c>
      <c r="K53" s="22">
        <v>12.76</v>
      </c>
      <c r="L53" s="22">
        <v>85.08</v>
      </c>
      <c r="M53" s="23">
        <f t="shared" si="4"/>
        <v>438.16</v>
      </c>
      <c r="N53" s="23">
        <f t="shared" si="5"/>
        <v>109.54</v>
      </c>
      <c r="O53" s="32">
        <v>109.54</v>
      </c>
      <c r="P53" s="33"/>
      <c r="Q53" s="25"/>
      <c r="R53" s="25"/>
      <c r="S53" s="25"/>
      <c r="T53" s="9"/>
    </row>
    <row r="54" s="1" customFormat="1" ht="30" customHeight="1" spans="1:20">
      <c r="A54" s="30">
        <v>46</v>
      </c>
      <c r="B54" s="30" t="s">
        <v>125</v>
      </c>
      <c r="C54" s="30" t="s">
        <v>42</v>
      </c>
      <c r="D54" s="31" t="s">
        <v>126</v>
      </c>
      <c r="E54" s="31" t="s">
        <v>47</v>
      </c>
      <c r="F54" s="35" t="s">
        <v>25</v>
      </c>
      <c r="G54" s="21">
        <v>5795</v>
      </c>
      <c r="H54" s="21">
        <v>2026.9</v>
      </c>
      <c r="I54" s="22">
        <v>1</v>
      </c>
      <c r="J54" s="22">
        <v>463.6</v>
      </c>
      <c r="K54" s="22">
        <v>17.39</v>
      </c>
      <c r="L54" s="22">
        <v>115.9</v>
      </c>
      <c r="M54" s="23">
        <f t="shared" si="3"/>
        <v>596.89</v>
      </c>
      <c r="N54" s="23">
        <f t="shared" si="5"/>
        <v>149.2225</v>
      </c>
      <c r="O54" s="32">
        <v>149.22</v>
      </c>
      <c r="P54" s="33"/>
      <c r="Q54" s="25"/>
      <c r="R54" s="25"/>
      <c r="S54" s="25"/>
      <c r="T54" s="9"/>
    </row>
    <row r="55" s="1" customFormat="1" ht="30" customHeight="1" spans="1:20">
      <c r="A55" s="30">
        <v>47</v>
      </c>
      <c r="B55" s="30" t="s">
        <v>125</v>
      </c>
      <c r="C55" s="30" t="s">
        <v>42</v>
      </c>
      <c r="D55" s="31" t="s">
        <v>127</v>
      </c>
      <c r="E55" s="31" t="s">
        <v>47</v>
      </c>
      <c r="F55" s="35" t="s">
        <v>32</v>
      </c>
      <c r="G55" s="21">
        <v>5828</v>
      </c>
      <c r="H55" s="21">
        <v>2026.9</v>
      </c>
      <c r="I55" s="22">
        <v>1</v>
      </c>
      <c r="J55" s="22">
        <v>466.24</v>
      </c>
      <c r="K55" s="22">
        <v>17.48</v>
      </c>
      <c r="L55" s="22">
        <v>116.56</v>
      </c>
      <c r="M55" s="23">
        <f t="shared" si="3"/>
        <v>600.28</v>
      </c>
      <c r="N55" s="23">
        <f t="shared" si="5"/>
        <v>150.07</v>
      </c>
      <c r="O55" s="32">
        <v>150.07</v>
      </c>
      <c r="P55" s="33"/>
      <c r="Q55" s="25"/>
      <c r="R55" s="25"/>
      <c r="S55" s="25"/>
      <c r="T55" s="9"/>
    </row>
    <row r="56" s="1" customFormat="1" ht="30" customHeight="1" spans="1:20">
      <c r="A56" s="30">
        <v>48</v>
      </c>
      <c r="B56" s="30" t="s">
        <v>125</v>
      </c>
      <c r="C56" s="30" t="s">
        <v>42</v>
      </c>
      <c r="D56" s="31" t="s">
        <v>128</v>
      </c>
      <c r="E56" s="31" t="s">
        <v>47</v>
      </c>
      <c r="F56" s="35" t="s">
        <v>32</v>
      </c>
      <c r="G56" s="21">
        <v>5355</v>
      </c>
      <c r="H56" s="21">
        <v>2026.9</v>
      </c>
      <c r="I56" s="22">
        <v>1</v>
      </c>
      <c r="J56" s="22">
        <v>428.4</v>
      </c>
      <c r="K56" s="22">
        <v>16.07</v>
      </c>
      <c r="L56" s="22">
        <v>107.1</v>
      </c>
      <c r="M56" s="23">
        <f t="shared" si="3"/>
        <v>551.57</v>
      </c>
      <c r="N56" s="23">
        <f t="shared" si="5"/>
        <v>137.8925</v>
      </c>
      <c r="O56" s="32">
        <v>137.89</v>
      </c>
      <c r="P56" s="33"/>
      <c r="Q56" s="25"/>
      <c r="R56" s="25"/>
      <c r="S56" s="25"/>
      <c r="T56" s="9"/>
    </row>
    <row r="57" s="1" customFormat="1" ht="30" customHeight="1" spans="1:20">
      <c r="A57" s="30">
        <v>49</v>
      </c>
      <c r="B57" s="30" t="s">
        <v>125</v>
      </c>
      <c r="C57" s="30" t="s">
        <v>42</v>
      </c>
      <c r="D57" s="31" t="s">
        <v>129</v>
      </c>
      <c r="E57" s="31" t="s">
        <v>47</v>
      </c>
      <c r="F57" s="35" t="s">
        <v>32</v>
      </c>
      <c r="G57" s="21">
        <v>5690</v>
      </c>
      <c r="H57" s="21">
        <v>2026.9</v>
      </c>
      <c r="I57" s="22">
        <v>1</v>
      </c>
      <c r="J57" s="22">
        <v>455.2</v>
      </c>
      <c r="K57" s="22">
        <v>17.07</v>
      </c>
      <c r="L57" s="22">
        <v>113.8</v>
      </c>
      <c r="M57" s="23">
        <f t="shared" si="3"/>
        <v>586.07</v>
      </c>
      <c r="N57" s="23">
        <f t="shared" si="5"/>
        <v>146.5175</v>
      </c>
      <c r="O57" s="32">
        <v>146.52</v>
      </c>
      <c r="P57" s="33"/>
      <c r="Q57" s="25"/>
      <c r="R57" s="25"/>
      <c r="S57" s="25"/>
      <c r="T57" s="9"/>
    </row>
    <row r="58" s="1" customFormat="1" ht="30" customHeight="1" spans="1:20">
      <c r="A58" s="30">
        <v>50</v>
      </c>
      <c r="B58" s="30" t="s">
        <v>125</v>
      </c>
      <c r="C58" s="30" t="s">
        <v>42</v>
      </c>
      <c r="D58" s="31" t="s">
        <v>130</v>
      </c>
      <c r="E58" s="31" t="s">
        <v>47</v>
      </c>
      <c r="F58" s="35" t="s">
        <v>32</v>
      </c>
      <c r="G58" s="21">
        <v>7491</v>
      </c>
      <c r="H58" s="21">
        <v>2026.9</v>
      </c>
      <c r="I58" s="22">
        <v>1</v>
      </c>
      <c r="J58" s="22">
        <v>599.28</v>
      </c>
      <c r="K58" s="22">
        <v>22.47</v>
      </c>
      <c r="L58" s="22">
        <v>149.82</v>
      </c>
      <c r="M58" s="23">
        <f t="shared" si="3"/>
        <v>771.57</v>
      </c>
      <c r="N58" s="23">
        <f t="shared" si="5"/>
        <v>192.8925</v>
      </c>
      <c r="O58" s="32">
        <v>192.89</v>
      </c>
      <c r="P58" s="33"/>
      <c r="Q58" s="25"/>
      <c r="R58" s="25"/>
      <c r="S58" s="25"/>
      <c r="T58" s="9"/>
    </row>
    <row r="59" s="1" customFormat="1" ht="30" customHeight="1" spans="1:20">
      <c r="A59" s="30">
        <v>51</v>
      </c>
      <c r="B59" s="30" t="s">
        <v>125</v>
      </c>
      <c r="C59" s="30" t="s">
        <v>42</v>
      </c>
      <c r="D59" s="31" t="s">
        <v>131</v>
      </c>
      <c r="E59" s="31" t="s">
        <v>47</v>
      </c>
      <c r="F59" s="35" t="s">
        <v>32</v>
      </c>
      <c r="G59" s="21">
        <v>5422</v>
      </c>
      <c r="H59" s="21">
        <v>2026.9</v>
      </c>
      <c r="I59" s="22">
        <v>1</v>
      </c>
      <c r="J59" s="22">
        <v>433.76</v>
      </c>
      <c r="K59" s="22">
        <v>16.27</v>
      </c>
      <c r="L59" s="22">
        <v>108.44</v>
      </c>
      <c r="M59" s="23">
        <f t="shared" si="3"/>
        <v>558.47</v>
      </c>
      <c r="N59" s="23">
        <f t="shared" si="5"/>
        <v>139.6175</v>
      </c>
      <c r="O59" s="32">
        <v>139.62</v>
      </c>
      <c r="P59" s="33"/>
      <c r="Q59" s="25"/>
      <c r="R59" s="25"/>
      <c r="S59" s="25"/>
      <c r="T59" s="9"/>
    </row>
    <row r="60" s="1" customFormat="1" ht="30" customHeight="1" spans="1:20">
      <c r="A60" s="30">
        <v>52</v>
      </c>
      <c r="B60" s="30" t="s">
        <v>125</v>
      </c>
      <c r="C60" s="30" t="s">
        <v>42</v>
      </c>
      <c r="D60" s="31" t="s">
        <v>132</v>
      </c>
      <c r="E60" s="31" t="s">
        <v>47</v>
      </c>
      <c r="F60" s="35" t="s">
        <v>32</v>
      </c>
      <c r="G60" s="21">
        <v>5860</v>
      </c>
      <c r="H60" s="21">
        <v>2026.9</v>
      </c>
      <c r="I60" s="22">
        <v>1</v>
      </c>
      <c r="J60" s="22">
        <v>468.8</v>
      </c>
      <c r="K60" s="22">
        <v>17.58</v>
      </c>
      <c r="L60" s="22">
        <v>117.2</v>
      </c>
      <c r="M60" s="23">
        <f t="shared" si="3"/>
        <v>603.58</v>
      </c>
      <c r="N60" s="23">
        <f t="shared" si="5"/>
        <v>150.895</v>
      </c>
      <c r="O60" s="32">
        <v>150.9</v>
      </c>
      <c r="P60" s="33"/>
      <c r="Q60" s="25"/>
      <c r="R60" s="25"/>
      <c r="S60" s="25"/>
      <c r="T60" s="9"/>
    </row>
    <row r="61" s="1" customFormat="1" ht="30" customHeight="1" spans="1:20">
      <c r="A61" s="30">
        <v>53</v>
      </c>
      <c r="B61" s="30" t="s">
        <v>125</v>
      </c>
      <c r="C61" s="30" t="s">
        <v>42</v>
      </c>
      <c r="D61" s="31" t="s">
        <v>133</v>
      </c>
      <c r="E61" s="31" t="s">
        <v>47</v>
      </c>
      <c r="F61" s="35" t="s">
        <v>25</v>
      </c>
      <c r="G61" s="21">
        <v>5712</v>
      </c>
      <c r="H61" s="21">
        <v>2026.9</v>
      </c>
      <c r="I61" s="22">
        <v>1</v>
      </c>
      <c r="J61" s="22">
        <v>456.96</v>
      </c>
      <c r="K61" s="22">
        <v>17.14</v>
      </c>
      <c r="L61" s="22">
        <v>114.24</v>
      </c>
      <c r="M61" s="23">
        <f t="shared" si="3"/>
        <v>588.34</v>
      </c>
      <c r="N61" s="23">
        <f t="shared" si="5"/>
        <v>147.085</v>
      </c>
      <c r="O61" s="32">
        <v>147.09</v>
      </c>
      <c r="P61" s="33"/>
      <c r="Q61" s="25"/>
      <c r="R61" s="25"/>
      <c r="S61" s="25"/>
      <c r="T61" s="9"/>
    </row>
    <row r="62" s="1" customFormat="1" ht="30" customHeight="1" spans="1:20">
      <c r="A62" s="30">
        <v>54</v>
      </c>
      <c r="B62" s="30" t="s">
        <v>125</v>
      </c>
      <c r="C62" s="30" t="s">
        <v>42</v>
      </c>
      <c r="D62" s="31" t="s">
        <v>134</v>
      </c>
      <c r="E62" s="31" t="s">
        <v>47</v>
      </c>
      <c r="F62" s="35" t="s">
        <v>32</v>
      </c>
      <c r="G62" s="21">
        <v>5461</v>
      </c>
      <c r="H62" s="21">
        <v>2026.9</v>
      </c>
      <c r="I62" s="22">
        <v>1</v>
      </c>
      <c r="J62" s="22">
        <v>436.88</v>
      </c>
      <c r="K62" s="22">
        <v>16.38</v>
      </c>
      <c r="L62" s="22">
        <v>109.22</v>
      </c>
      <c r="M62" s="23">
        <f t="shared" si="3"/>
        <v>562.48</v>
      </c>
      <c r="N62" s="23">
        <f t="shared" si="5"/>
        <v>140.62</v>
      </c>
      <c r="O62" s="32">
        <v>140.62</v>
      </c>
      <c r="P62" s="33"/>
      <c r="Q62" s="25"/>
      <c r="R62" s="25"/>
      <c r="S62" s="25"/>
      <c r="T62" s="9"/>
    </row>
    <row r="63" s="1" customFormat="1" ht="30" customHeight="1" spans="1:20">
      <c r="A63" s="30">
        <v>55</v>
      </c>
      <c r="B63" s="30" t="s">
        <v>125</v>
      </c>
      <c r="C63" s="30" t="s">
        <v>42</v>
      </c>
      <c r="D63" s="31" t="s">
        <v>135</v>
      </c>
      <c r="E63" s="31" t="s">
        <v>47</v>
      </c>
      <c r="F63" s="35" t="s">
        <v>25</v>
      </c>
      <c r="G63" s="21">
        <v>5425</v>
      </c>
      <c r="H63" s="21">
        <v>2026.9</v>
      </c>
      <c r="I63" s="22">
        <v>1</v>
      </c>
      <c r="J63" s="22">
        <v>434</v>
      </c>
      <c r="K63" s="22">
        <v>16.28</v>
      </c>
      <c r="L63" s="22">
        <v>108.5</v>
      </c>
      <c r="M63" s="23">
        <f t="shared" si="3"/>
        <v>558.78</v>
      </c>
      <c r="N63" s="23">
        <f t="shared" si="5"/>
        <v>139.695</v>
      </c>
      <c r="O63" s="32">
        <v>139.7</v>
      </c>
      <c r="P63" s="33"/>
      <c r="Q63" s="25"/>
      <c r="R63" s="25"/>
      <c r="S63" s="25"/>
      <c r="T63" s="9"/>
    </row>
    <row r="64" s="1" customFormat="1" ht="30" customHeight="1" spans="1:20">
      <c r="A64" s="30">
        <v>56</v>
      </c>
      <c r="B64" s="30" t="s">
        <v>125</v>
      </c>
      <c r="C64" s="30" t="s">
        <v>42</v>
      </c>
      <c r="D64" s="31" t="s">
        <v>136</v>
      </c>
      <c r="E64" s="31" t="s">
        <v>47</v>
      </c>
      <c r="F64" s="35" t="s">
        <v>32</v>
      </c>
      <c r="G64" s="21">
        <v>5403</v>
      </c>
      <c r="H64" s="21">
        <v>2026.9</v>
      </c>
      <c r="I64" s="22">
        <v>1</v>
      </c>
      <c r="J64" s="22">
        <v>432.24</v>
      </c>
      <c r="K64" s="22">
        <v>16.21</v>
      </c>
      <c r="L64" s="22">
        <v>108.06</v>
      </c>
      <c r="M64" s="23">
        <f t="shared" si="3"/>
        <v>556.51</v>
      </c>
      <c r="N64" s="23">
        <f t="shared" si="5"/>
        <v>139.1275</v>
      </c>
      <c r="O64" s="32">
        <v>139.13</v>
      </c>
      <c r="P64" s="33"/>
      <c r="Q64" s="25"/>
      <c r="R64" s="25"/>
      <c r="S64" s="25"/>
      <c r="T64" s="9"/>
    </row>
    <row r="65" s="1" customFormat="1" ht="30" customHeight="1" spans="1:20">
      <c r="A65" s="30">
        <v>57</v>
      </c>
      <c r="B65" s="30" t="s">
        <v>125</v>
      </c>
      <c r="C65" s="30" t="s">
        <v>42</v>
      </c>
      <c r="D65" s="31" t="s">
        <v>137</v>
      </c>
      <c r="E65" s="31" t="s">
        <v>24</v>
      </c>
      <c r="F65" s="35" t="s">
        <v>25</v>
      </c>
      <c r="G65" s="21">
        <v>9301</v>
      </c>
      <c r="H65" s="21">
        <v>2026.9</v>
      </c>
      <c r="I65" s="22">
        <v>1</v>
      </c>
      <c r="J65" s="22">
        <v>744.08</v>
      </c>
      <c r="K65" s="22">
        <v>27.9</v>
      </c>
      <c r="L65" s="22">
        <v>186.02</v>
      </c>
      <c r="M65" s="23">
        <f t="shared" si="3"/>
        <v>958</v>
      </c>
      <c r="N65" s="23">
        <f t="shared" si="5"/>
        <v>239.5</v>
      </c>
      <c r="O65" s="32">
        <v>239.5</v>
      </c>
      <c r="P65" s="33"/>
      <c r="Q65" s="25"/>
      <c r="R65" s="25"/>
      <c r="S65" s="25"/>
      <c r="T65" s="9"/>
    </row>
    <row r="66" s="1" customFormat="1" ht="30" customHeight="1" spans="1:20">
      <c r="A66" s="30">
        <v>58</v>
      </c>
      <c r="B66" s="30" t="s">
        <v>125</v>
      </c>
      <c r="C66" s="30" t="s">
        <v>42</v>
      </c>
      <c r="D66" s="31" t="s">
        <v>138</v>
      </c>
      <c r="E66" s="31" t="s">
        <v>24</v>
      </c>
      <c r="F66" s="35" t="s">
        <v>32</v>
      </c>
      <c r="G66" s="21">
        <v>8290</v>
      </c>
      <c r="H66" s="21">
        <v>2026.9</v>
      </c>
      <c r="I66" s="22">
        <v>1</v>
      </c>
      <c r="J66" s="22">
        <v>663.2</v>
      </c>
      <c r="K66" s="22">
        <v>24.87</v>
      </c>
      <c r="L66" s="22">
        <v>165.8</v>
      </c>
      <c r="M66" s="23">
        <f t="shared" si="3"/>
        <v>853.87</v>
      </c>
      <c r="N66" s="23">
        <f t="shared" si="5"/>
        <v>213.4675</v>
      </c>
      <c r="O66" s="32">
        <v>213.47</v>
      </c>
      <c r="P66" s="33"/>
      <c r="Q66" s="25"/>
      <c r="R66" s="25"/>
      <c r="S66" s="25"/>
      <c r="T66" s="9"/>
    </row>
    <row r="67" s="1" customFormat="1" ht="30" customHeight="1" spans="1:20">
      <c r="A67" s="30">
        <v>59</v>
      </c>
      <c r="B67" s="30" t="s">
        <v>125</v>
      </c>
      <c r="C67" s="30" t="s">
        <v>42</v>
      </c>
      <c r="D67" s="31" t="s">
        <v>139</v>
      </c>
      <c r="E67" s="31" t="s">
        <v>24</v>
      </c>
      <c r="F67" s="35" t="s">
        <v>32</v>
      </c>
      <c r="G67" s="21">
        <v>8564</v>
      </c>
      <c r="H67" s="21">
        <v>2026.9</v>
      </c>
      <c r="I67" s="22">
        <v>1</v>
      </c>
      <c r="J67" s="22">
        <v>685.12</v>
      </c>
      <c r="K67" s="22">
        <v>25.69</v>
      </c>
      <c r="L67" s="22">
        <v>171.28</v>
      </c>
      <c r="M67" s="23">
        <f t="shared" si="3"/>
        <v>882.09</v>
      </c>
      <c r="N67" s="23">
        <f t="shared" si="5"/>
        <v>220.5225</v>
      </c>
      <c r="O67" s="32">
        <v>220.52</v>
      </c>
      <c r="P67" s="33"/>
      <c r="Q67" s="25"/>
      <c r="R67" s="25"/>
      <c r="S67" s="25"/>
      <c r="T67" s="9"/>
    </row>
    <row r="68" s="1" customFormat="1" ht="30" customHeight="1" spans="1:20">
      <c r="A68" s="30">
        <v>60</v>
      </c>
      <c r="B68" s="30" t="s">
        <v>125</v>
      </c>
      <c r="C68" s="30" t="s">
        <v>42</v>
      </c>
      <c r="D68" s="31" t="s">
        <v>140</v>
      </c>
      <c r="E68" s="31" t="s">
        <v>24</v>
      </c>
      <c r="F68" s="35" t="s">
        <v>25</v>
      </c>
      <c r="G68" s="21">
        <v>8832</v>
      </c>
      <c r="H68" s="21">
        <v>2026.9</v>
      </c>
      <c r="I68" s="22">
        <v>1</v>
      </c>
      <c r="J68" s="22">
        <v>706.56</v>
      </c>
      <c r="K68" s="22">
        <v>26.5</v>
      </c>
      <c r="L68" s="22">
        <v>176.64</v>
      </c>
      <c r="M68" s="23">
        <f t="shared" si="3"/>
        <v>909.7</v>
      </c>
      <c r="N68" s="23">
        <f t="shared" si="5"/>
        <v>227.425</v>
      </c>
      <c r="O68" s="32">
        <v>227.43</v>
      </c>
      <c r="P68" s="33"/>
      <c r="Q68" s="25"/>
      <c r="R68" s="25"/>
      <c r="S68" s="25"/>
      <c r="T68" s="9"/>
    </row>
    <row r="69" s="1" customFormat="1" ht="30" customHeight="1" spans="1:20">
      <c r="A69" s="30">
        <v>61</v>
      </c>
      <c r="B69" s="30" t="s">
        <v>125</v>
      </c>
      <c r="C69" s="30" t="s">
        <v>42</v>
      </c>
      <c r="D69" s="31" t="s">
        <v>141</v>
      </c>
      <c r="E69" s="31" t="s">
        <v>24</v>
      </c>
      <c r="F69" s="35" t="s">
        <v>32</v>
      </c>
      <c r="G69" s="21">
        <v>8368</v>
      </c>
      <c r="H69" s="21">
        <v>2026.9</v>
      </c>
      <c r="I69" s="22">
        <v>1</v>
      </c>
      <c r="J69" s="22">
        <v>669.44</v>
      </c>
      <c r="K69" s="22">
        <v>25.1</v>
      </c>
      <c r="L69" s="22">
        <v>167.36</v>
      </c>
      <c r="M69" s="23">
        <f t="shared" si="3"/>
        <v>861.9</v>
      </c>
      <c r="N69" s="23">
        <f t="shared" si="5"/>
        <v>215.475</v>
      </c>
      <c r="O69" s="32">
        <v>215.48</v>
      </c>
      <c r="P69" s="33"/>
      <c r="Q69" s="25"/>
      <c r="R69" s="25"/>
      <c r="S69" s="25"/>
      <c r="T69" s="9"/>
    </row>
    <row r="70" s="1" customFormat="1" ht="30" customHeight="1" spans="1:20">
      <c r="A70" s="30">
        <v>62</v>
      </c>
      <c r="B70" s="30" t="s">
        <v>125</v>
      </c>
      <c r="C70" s="30" t="s">
        <v>42</v>
      </c>
      <c r="D70" s="31" t="s">
        <v>142</v>
      </c>
      <c r="E70" s="31" t="s">
        <v>47</v>
      </c>
      <c r="F70" s="35" t="s">
        <v>32</v>
      </c>
      <c r="G70" s="21">
        <v>5592</v>
      </c>
      <c r="H70" s="21">
        <v>2026.9</v>
      </c>
      <c r="I70" s="22">
        <v>1</v>
      </c>
      <c r="J70" s="22">
        <v>447.36</v>
      </c>
      <c r="K70" s="22">
        <v>16.78</v>
      </c>
      <c r="L70" s="22">
        <v>111.84</v>
      </c>
      <c r="M70" s="23">
        <f t="shared" si="3"/>
        <v>575.98</v>
      </c>
      <c r="N70" s="23">
        <f t="shared" si="5"/>
        <v>143.995</v>
      </c>
      <c r="O70" s="32">
        <v>144</v>
      </c>
      <c r="P70" s="33"/>
      <c r="Q70" s="25"/>
      <c r="R70" s="25"/>
      <c r="S70" s="25"/>
      <c r="T70" s="9"/>
    </row>
    <row r="71" s="1" customFormat="1" ht="30" customHeight="1" spans="1:20">
      <c r="A71" s="30">
        <v>63</v>
      </c>
      <c r="B71" s="30" t="s">
        <v>125</v>
      </c>
      <c r="C71" s="30" t="s">
        <v>42</v>
      </c>
      <c r="D71" s="31" t="s">
        <v>143</v>
      </c>
      <c r="E71" s="31" t="s">
        <v>39</v>
      </c>
      <c r="F71" s="35" t="s">
        <v>32</v>
      </c>
      <c r="G71" s="21">
        <v>4498</v>
      </c>
      <c r="H71" s="21">
        <v>2026.9</v>
      </c>
      <c r="I71" s="22">
        <v>1</v>
      </c>
      <c r="J71" s="22">
        <v>359.84</v>
      </c>
      <c r="K71" s="22">
        <v>13.49</v>
      </c>
      <c r="L71" s="22">
        <v>89.96</v>
      </c>
      <c r="M71" s="23">
        <f t="shared" si="3"/>
        <v>463.29</v>
      </c>
      <c r="N71" s="23">
        <f t="shared" si="5"/>
        <v>115.8225</v>
      </c>
      <c r="O71" s="32">
        <v>115.82</v>
      </c>
      <c r="P71" s="33"/>
      <c r="Q71" s="25"/>
      <c r="R71" s="25"/>
      <c r="S71" s="25"/>
      <c r="T71" s="9"/>
    </row>
    <row r="72" s="1" customFormat="1" ht="30" customHeight="1" spans="1:20">
      <c r="A72" s="30">
        <v>64</v>
      </c>
      <c r="B72" s="30" t="s">
        <v>125</v>
      </c>
      <c r="C72" s="30" t="s">
        <v>42</v>
      </c>
      <c r="D72" s="31" t="s">
        <v>144</v>
      </c>
      <c r="E72" s="31" t="s">
        <v>47</v>
      </c>
      <c r="F72" s="35" t="s">
        <v>32</v>
      </c>
      <c r="G72" s="21">
        <v>4498</v>
      </c>
      <c r="H72" s="21">
        <v>2026.9</v>
      </c>
      <c r="I72" s="22">
        <v>1</v>
      </c>
      <c r="J72" s="22">
        <v>359.84</v>
      </c>
      <c r="K72" s="22">
        <v>13.49</v>
      </c>
      <c r="L72" s="22">
        <v>89.96</v>
      </c>
      <c r="M72" s="23">
        <f t="shared" si="3"/>
        <v>463.29</v>
      </c>
      <c r="N72" s="23">
        <f t="shared" si="5"/>
        <v>115.8225</v>
      </c>
      <c r="O72" s="32">
        <v>115.82</v>
      </c>
      <c r="P72" s="33"/>
      <c r="Q72" s="25"/>
      <c r="R72" s="25"/>
      <c r="S72" s="25"/>
      <c r="T72" s="9"/>
    </row>
    <row r="73" s="1" customFormat="1" ht="30" customHeight="1" spans="1:20">
      <c r="A73" s="30">
        <v>65</v>
      </c>
      <c r="B73" s="30" t="s">
        <v>145</v>
      </c>
      <c r="C73" s="30" t="s">
        <v>22</v>
      </c>
      <c r="D73" s="31" t="s">
        <v>146</v>
      </c>
      <c r="E73" s="31" t="s">
        <v>147</v>
      </c>
      <c r="F73" s="35" t="s">
        <v>25</v>
      </c>
      <c r="G73" s="21">
        <v>4254</v>
      </c>
      <c r="H73" s="21">
        <v>2026.9</v>
      </c>
      <c r="I73" s="22">
        <v>1</v>
      </c>
      <c r="J73" s="22">
        <v>340.32</v>
      </c>
      <c r="K73" s="22">
        <v>12.76</v>
      </c>
      <c r="L73" s="22">
        <v>85.08</v>
      </c>
      <c r="M73" s="23">
        <f t="shared" si="3"/>
        <v>438.16</v>
      </c>
      <c r="N73" s="23">
        <f t="shared" si="5"/>
        <v>109.54</v>
      </c>
      <c r="O73" s="32">
        <v>109.54</v>
      </c>
      <c r="P73" s="33"/>
      <c r="Q73" s="25"/>
      <c r="R73" s="25"/>
      <c r="S73" s="25"/>
      <c r="T73" s="9"/>
    </row>
    <row r="74" s="1" customFormat="1" ht="30" customHeight="1" spans="1:20">
      <c r="A74" s="30">
        <v>66</v>
      </c>
      <c r="B74" s="30" t="s">
        <v>148</v>
      </c>
      <c r="C74" s="30" t="s">
        <v>42</v>
      </c>
      <c r="D74" s="31" t="s">
        <v>149</v>
      </c>
      <c r="E74" s="31" t="s">
        <v>150</v>
      </c>
      <c r="F74" s="35" t="s">
        <v>25</v>
      </c>
      <c r="G74" s="21">
        <v>4254</v>
      </c>
      <c r="H74" s="21">
        <v>2026.9</v>
      </c>
      <c r="I74" s="22">
        <v>1</v>
      </c>
      <c r="J74" s="22">
        <v>340.32</v>
      </c>
      <c r="K74" s="22">
        <v>12.76</v>
      </c>
      <c r="L74" s="22">
        <v>0</v>
      </c>
      <c r="M74" s="23">
        <f t="shared" si="3"/>
        <v>353.08</v>
      </c>
      <c r="N74" s="23">
        <f t="shared" si="5"/>
        <v>88.27</v>
      </c>
      <c r="O74" s="32">
        <v>88.27</v>
      </c>
      <c r="P74" s="33"/>
      <c r="Q74" s="25"/>
      <c r="R74" s="25"/>
      <c r="S74" s="25"/>
      <c r="T74" s="9"/>
    </row>
    <row r="75" s="1" customFormat="1" ht="30" customHeight="1" spans="1:20">
      <c r="A75" s="30">
        <v>67</v>
      </c>
      <c r="B75" s="30" t="s">
        <v>151</v>
      </c>
      <c r="C75" s="30" t="s">
        <v>22</v>
      </c>
      <c r="D75" s="31" t="s">
        <v>152</v>
      </c>
      <c r="E75" s="31" t="s">
        <v>150</v>
      </c>
      <c r="F75" s="35" t="s">
        <v>32</v>
      </c>
      <c r="G75" s="21">
        <v>5500</v>
      </c>
      <c r="H75" s="21">
        <v>2026.9</v>
      </c>
      <c r="I75" s="22">
        <v>1</v>
      </c>
      <c r="J75" s="22">
        <v>440</v>
      </c>
      <c r="K75" s="22">
        <v>16.5</v>
      </c>
      <c r="L75" s="22">
        <v>110</v>
      </c>
      <c r="M75" s="23">
        <f t="shared" si="3"/>
        <v>566.5</v>
      </c>
      <c r="N75" s="23">
        <f t="shared" si="5"/>
        <v>141.625</v>
      </c>
      <c r="O75" s="32">
        <v>141.63</v>
      </c>
      <c r="P75" s="33"/>
      <c r="Q75" s="25"/>
      <c r="R75" s="25"/>
      <c r="S75" s="25"/>
      <c r="T75" s="9"/>
    </row>
    <row r="76" s="1" customFormat="1" ht="30" customHeight="1" spans="1:20">
      <c r="A76" s="30">
        <v>68</v>
      </c>
      <c r="B76" s="20" t="s">
        <v>153</v>
      </c>
      <c r="C76" s="20" t="s">
        <v>42</v>
      </c>
      <c r="D76" s="20" t="s">
        <v>154</v>
      </c>
      <c r="E76" s="20" t="s">
        <v>150</v>
      </c>
      <c r="F76" s="35" t="s">
        <v>25</v>
      </c>
      <c r="G76" s="21">
        <v>4552</v>
      </c>
      <c r="H76" s="21" t="s">
        <v>110</v>
      </c>
      <c r="I76" s="22">
        <v>2</v>
      </c>
      <c r="J76" s="22">
        <v>364.16</v>
      </c>
      <c r="K76" s="22">
        <v>13.66</v>
      </c>
      <c r="L76" s="22">
        <v>85.08</v>
      </c>
      <c r="M76" s="23">
        <f t="shared" si="3"/>
        <v>925.8</v>
      </c>
      <c r="N76" s="23">
        <f t="shared" si="5"/>
        <v>231.45</v>
      </c>
      <c r="O76" s="24">
        <v>231.45</v>
      </c>
      <c r="P76" s="33"/>
      <c r="Q76" s="25"/>
      <c r="R76" s="25"/>
      <c r="S76" s="25"/>
      <c r="T76" s="9"/>
    </row>
    <row r="77" s="1" customFormat="1" ht="30" customHeight="1" spans="1:20">
      <c r="A77" s="30">
        <v>69</v>
      </c>
      <c r="B77" s="30" t="s">
        <v>155</v>
      </c>
      <c r="C77" s="30" t="s">
        <v>42</v>
      </c>
      <c r="D77" s="31" t="s">
        <v>156</v>
      </c>
      <c r="E77" s="31" t="s">
        <v>157</v>
      </c>
      <c r="F77" s="35" t="s">
        <v>25</v>
      </c>
      <c r="G77" s="21">
        <v>4600</v>
      </c>
      <c r="H77" s="21" t="s">
        <v>158</v>
      </c>
      <c r="I77" s="22">
        <v>2</v>
      </c>
      <c r="J77" s="22">
        <v>368</v>
      </c>
      <c r="K77" s="22">
        <v>13.8</v>
      </c>
      <c r="L77" s="22">
        <v>92</v>
      </c>
      <c r="M77" s="23">
        <f t="shared" ref="M77:M104" si="6">(J77+K77+L77)*I77</f>
        <v>947.6</v>
      </c>
      <c r="N77" s="23">
        <f t="shared" ref="N77:N104" si="7">M77*0.25</f>
        <v>236.9</v>
      </c>
      <c r="O77" s="32">
        <v>236.9</v>
      </c>
      <c r="P77" s="33"/>
      <c r="Q77" s="25"/>
      <c r="R77" s="25"/>
      <c r="S77" s="25"/>
      <c r="T77" s="9"/>
    </row>
    <row r="78" s="1" customFormat="1" ht="30" customHeight="1" spans="1:20">
      <c r="A78" s="30">
        <v>70</v>
      </c>
      <c r="B78" s="30" t="s">
        <v>159</v>
      </c>
      <c r="C78" s="30" t="s">
        <v>42</v>
      </c>
      <c r="D78" s="31" t="s">
        <v>160</v>
      </c>
      <c r="E78" s="31" t="s">
        <v>150</v>
      </c>
      <c r="F78" s="35" t="s">
        <v>32</v>
      </c>
      <c r="G78" s="21">
        <v>4254</v>
      </c>
      <c r="H78" s="21">
        <v>2026.9</v>
      </c>
      <c r="I78" s="22">
        <v>1</v>
      </c>
      <c r="J78" s="22">
        <v>340.32</v>
      </c>
      <c r="K78" s="22">
        <v>12.76</v>
      </c>
      <c r="L78" s="22">
        <v>85.08</v>
      </c>
      <c r="M78" s="23">
        <f t="shared" si="6"/>
        <v>438.16</v>
      </c>
      <c r="N78" s="23">
        <f t="shared" si="7"/>
        <v>109.54</v>
      </c>
      <c r="O78" s="32">
        <v>109.54</v>
      </c>
      <c r="P78" s="33"/>
      <c r="Q78" s="25"/>
      <c r="R78" s="25"/>
      <c r="S78" s="25"/>
      <c r="T78" s="9"/>
    </row>
    <row r="79" s="1" customFormat="1" ht="30" customHeight="1" spans="1:20">
      <c r="A79" s="30">
        <v>71</v>
      </c>
      <c r="B79" s="30" t="s">
        <v>159</v>
      </c>
      <c r="C79" s="30" t="s">
        <v>42</v>
      </c>
      <c r="D79" s="31" t="s">
        <v>161</v>
      </c>
      <c r="E79" s="31" t="s">
        <v>150</v>
      </c>
      <c r="F79" s="35" t="s">
        <v>25</v>
      </c>
      <c r="G79" s="21">
        <v>7500</v>
      </c>
      <c r="H79" s="21">
        <v>2026.9</v>
      </c>
      <c r="I79" s="22">
        <v>1</v>
      </c>
      <c r="J79" s="22">
        <v>600</v>
      </c>
      <c r="K79" s="22">
        <v>22.5</v>
      </c>
      <c r="L79" s="22">
        <v>150</v>
      </c>
      <c r="M79" s="23">
        <f t="shared" si="6"/>
        <v>772.5</v>
      </c>
      <c r="N79" s="23">
        <f t="shared" si="7"/>
        <v>193.125</v>
      </c>
      <c r="O79" s="32">
        <v>193.13</v>
      </c>
      <c r="P79" s="33"/>
      <c r="Q79" s="25"/>
      <c r="R79" s="25"/>
      <c r="S79" s="25"/>
      <c r="T79" s="9"/>
    </row>
    <row r="80" s="1" customFormat="1" ht="30" customHeight="1" spans="1:20">
      <c r="A80" s="30">
        <v>72</v>
      </c>
      <c r="B80" s="30" t="s">
        <v>21</v>
      </c>
      <c r="C80" s="30" t="s">
        <v>22</v>
      </c>
      <c r="D80" s="31" t="s">
        <v>162</v>
      </c>
      <c r="E80" s="31" t="s">
        <v>163</v>
      </c>
      <c r="F80" s="35" t="s">
        <v>25</v>
      </c>
      <c r="G80" s="21">
        <v>4552</v>
      </c>
      <c r="H80" s="21" t="s">
        <v>164</v>
      </c>
      <c r="I80" s="22">
        <v>2</v>
      </c>
      <c r="J80" s="22">
        <v>364.16</v>
      </c>
      <c r="K80" s="22">
        <v>13.66</v>
      </c>
      <c r="L80" s="22">
        <v>85.08</v>
      </c>
      <c r="M80" s="23">
        <f t="shared" si="6"/>
        <v>925.8</v>
      </c>
      <c r="N80" s="23">
        <f t="shared" si="7"/>
        <v>231.45</v>
      </c>
      <c r="O80" s="32">
        <v>231.45</v>
      </c>
      <c r="P80" s="33"/>
      <c r="Q80" s="25"/>
      <c r="R80" s="25"/>
      <c r="S80" s="25"/>
      <c r="T80" s="9"/>
    </row>
    <row r="81" s="1" customFormat="1" ht="30" customHeight="1" spans="1:20">
      <c r="A81" s="30">
        <v>73</v>
      </c>
      <c r="B81" s="30" t="s">
        <v>21</v>
      </c>
      <c r="C81" s="30" t="s">
        <v>22</v>
      </c>
      <c r="D81" s="31" t="s">
        <v>165</v>
      </c>
      <c r="E81" s="31" t="s">
        <v>163</v>
      </c>
      <c r="F81" s="35" t="s">
        <v>25</v>
      </c>
      <c r="G81" s="21">
        <v>4552</v>
      </c>
      <c r="H81" s="21" t="s">
        <v>164</v>
      </c>
      <c r="I81" s="22">
        <v>2</v>
      </c>
      <c r="J81" s="22">
        <v>364.16</v>
      </c>
      <c r="K81" s="22">
        <v>13.66</v>
      </c>
      <c r="L81" s="22">
        <v>85.08</v>
      </c>
      <c r="M81" s="23">
        <f t="shared" si="6"/>
        <v>925.8</v>
      </c>
      <c r="N81" s="23">
        <f t="shared" si="7"/>
        <v>231.45</v>
      </c>
      <c r="O81" s="32">
        <v>231.45</v>
      </c>
      <c r="P81" s="33"/>
      <c r="Q81" s="25"/>
      <c r="R81" s="25"/>
      <c r="S81" s="25"/>
      <c r="T81" s="9"/>
    </row>
    <row r="82" s="1" customFormat="1" ht="30" customHeight="1" spans="1:20">
      <c r="A82" s="30">
        <v>74</v>
      </c>
      <c r="B82" s="30" t="s">
        <v>166</v>
      </c>
      <c r="C82" s="30" t="s">
        <v>22</v>
      </c>
      <c r="D82" s="31" t="s">
        <v>167</v>
      </c>
      <c r="E82" s="31" t="s">
        <v>150</v>
      </c>
      <c r="F82" s="35" t="s">
        <v>25</v>
      </c>
      <c r="G82" s="21">
        <v>4552</v>
      </c>
      <c r="H82" s="21">
        <v>202610</v>
      </c>
      <c r="I82" s="22">
        <v>1</v>
      </c>
      <c r="J82" s="22">
        <v>364.16</v>
      </c>
      <c r="K82" s="22">
        <v>13.66</v>
      </c>
      <c r="L82" s="22">
        <v>91.04</v>
      </c>
      <c r="M82" s="23">
        <f t="shared" si="6"/>
        <v>468.86</v>
      </c>
      <c r="N82" s="23">
        <f t="shared" si="7"/>
        <v>117.215</v>
      </c>
      <c r="O82" s="32">
        <v>117.22</v>
      </c>
      <c r="P82" s="33"/>
      <c r="Q82" s="25"/>
      <c r="R82" s="25"/>
      <c r="S82" s="25"/>
      <c r="T82" s="9"/>
    </row>
    <row r="83" s="1" customFormat="1" ht="30" customHeight="1" spans="1:20">
      <c r="A83" s="30">
        <v>75</v>
      </c>
      <c r="B83" s="30" t="s">
        <v>37</v>
      </c>
      <c r="C83" s="30" t="s">
        <v>22</v>
      </c>
      <c r="D83" s="31" t="s">
        <v>168</v>
      </c>
      <c r="E83" s="31" t="s">
        <v>150</v>
      </c>
      <c r="F83" s="35" t="s">
        <v>32</v>
      </c>
      <c r="G83" s="21">
        <v>4254</v>
      </c>
      <c r="H83" s="21">
        <v>2026.9</v>
      </c>
      <c r="I83" s="22">
        <v>1</v>
      </c>
      <c r="J83" s="22">
        <v>340.32</v>
      </c>
      <c r="K83" s="22">
        <v>12.76</v>
      </c>
      <c r="L83" s="22">
        <v>85.08</v>
      </c>
      <c r="M83" s="23">
        <f t="shared" si="6"/>
        <v>438.16</v>
      </c>
      <c r="N83" s="23">
        <f t="shared" si="7"/>
        <v>109.54</v>
      </c>
      <c r="O83" s="32">
        <v>109.54</v>
      </c>
      <c r="P83" s="33"/>
      <c r="Q83" s="25"/>
      <c r="R83" s="25"/>
      <c r="S83" s="25"/>
      <c r="T83" s="9"/>
    </row>
    <row r="84" s="1" customFormat="1" ht="30" customHeight="1" spans="1:20">
      <c r="A84" s="30">
        <v>76</v>
      </c>
      <c r="B84" s="30" t="s">
        <v>37</v>
      </c>
      <c r="C84" s="30" t="s">
        <v>22</v>
      </c>
      <c r="D84" s="31" t="s">
        <v>169</v>
      </c>
      <c r="E84" s="31" t="s">
        <v>150</v>
      </c>
      <c r="F84" s="35" t="s">
        <v>25</v>
      </c>
      <c r="G84" s="21">
        <v>4254</v>
      </c>
      <c r="H84" s="21">
        <v>2026.9</v>
      </c>
      <c r="I84" s="22">
        <v>1</v>
      </c>
      <c r="J84" s="22">
        <v>340.32</v>
      </c>
      <c r="K84" s="22">
        <v>12.76</v>
      </c>
      <c r="L84" s="22">
        <v>85.08</v>
      </c>
      <c r="M84" s="23">
        <f t="shared" si="6"/>
        <v>438.16</v>
      </c>
      <c r="N84" s="23">
        <f t="shared" si="7"/>
        <v>109.54</v>
      </c>
      <c r="O84" s="32">
        <v>109.54</v>
      </c>
      <c r="P84" s="33"/>
      <c r="Q84" s="25"/>
      <c r="R84" s="25"/>
      <c r="S84" s="25"/>
      <c r="T84" s="9"/>
    </row>
    <row r="85" s="1" customFormat="1" ht="30" customHeight="1" spans="1:20">
      <c r="A85" s="30">
        <v>77</v>
      </c>
      <c r="B85" s="30" t="s">
        <v>170</v>
      </c>
      <c r="C85" s="30" t="s">
        <v>42</v>
      </c>
      <c r="D85" s="31" t="s">
        <v>171</v>
      </c>
      <c r="E85" s="31" t="s">
        <v>150</v>
      </c>
      <c r="F85" s="35" t="s">
        <v>32</v>
      </c>
      <c r="G85" s="21">
        <v>4254</v>
      </c>
      <c r="H85" s="21">
        <v>2026.9</v>
      </c>
      <c r="I85" s="22">
        <v>1</v>
      </c>
      <c r="J85" s="22">
        <v>340.32</v>
      </c>
      <c r="K85" s="22">
        <v>12.76</v>
      </c>
      <c r="L85" s="22">
        <v>91.04</v>
      </c>
      <c r="M85" s="23">
        <f t="shared" si="6"/>
        <v>444.12</v>
      </c>
      <c r="N85" s="23">
        <f t="shared" si="7"/>
        <v>111.03</v>
      </c>
      <c r="O85" s="32">
        <v>111.03</v>
      </c>
      <c r="P85" s="33"/>
      <c r="Q85" s="25"/>
      <c r="R85" s="25"/>
      <c r="S85" s="25"/>
      <c r="T85" s="9"/>
    </row>
    <row r="86" s="1" customFormat="1" ht="30" customHeight="1" spans="1:20">
      <c r="A86" s="30">
        <v>78</v>
      </c>
      <c r="B86" s="30" t="s">
        <v>172</v>
      </c>
      <c r="C86" s="30" t="s">
        <v>22</v>
      </c>
      <c r="D86" s="31" t="s">
        <v>173</v>
      </c>
      <c r="E86" s="31" t="s">
        <v>174</v>
      </c>
      <c r="F86" s="35" t="s">
        <v>32</v>
      </c>
      <c r="G86" s="21">
        <v>6000</v>
      </c>
      <c r="H86" s="21">
        <v>2026.9</v>
      </c>
      <c r="I86" s="22">
        <v>1</v>
      </c>
      <c r="J86" s="22">
        <v>480</v>
      </c>
      <c r="K86" s="22">
        <v>18</v>
      </c>
      <c r="L86" s="22">
        <v>120</v>
      </c>
      <c r="M86" s="23">
        <f t="shared" si="6"/>
        <v>618</v>
      </c>
      <c r="N86" s="23">
        <f t="shared" si="7"/>
        <v>154.5</v>
      </c>
      <c r="O86" s="32">
        <v>154.5</v>
      </c>
      <c r="P86" s="33"/>
      <c r="Q86" s="25"/>
      <c r="R86" s="25"/>
      <c r="S86" s="25"/>
      <c r="T86" s="9"/>
    </row>
    <row r="87" s="1" customFormat="1" ht="30" customHeight="1" spans="1:20">
      <c r="A87" s="30">
        <v>79</v>
      </c>
      <c r="B87" s="30" t="s">
        <v>175</v>
      </c>
      <c r="C87" s="30" t="s">
        <v>22</v>
      </c>
      <c r="D87" s="31" t="s">
        <v>176</v>
      </c>
      <c r="E87" s="31" t="s">
        <v>163</v>
      </c>
      <c r="F87" s="35" t="s">
        <v>25</v>
      </c>
      <c r="G87" s="21">
        <v>4254</v>
      </c>
      <c r="H87" s="21">
        <v>2026.9</v>
      </c>
      <c r="I87" s="22">
        <v>1</v>
      </c>
      <c r="J87" s="22">
        <v>340.32</v>
      </c>
      <c r="K87" s="22">
        <v>12.76</v>
      </c>
      <c r="L87" s="22">
        <v>85.08</v>
      </c>
      <c r="M87" s="23">
        <f t="shared" si="6"/>
        <v>438.16</v>
      </c>
      <c r="N87" s="23">
        <f t="shared" si="7"/>
        <v>109.54</v>
      </c>
      <c r="O87" s="32">
        <v>109.54</v>
      </c>
      <c r="P87" s="33"/>
      <c r="Q87" s="25"/>
      <c r="R87" s="25"/>
      <c r="S87" s="25"/>
      <c r="T87" s="9"/>
    </row>
    <row r="88" s="1" customFormat="1" ht="30" customHeight="1" spans="1:20">
      <c r="A88" s="30">
        <v>80</v>
      </c>
      <c r="B88" s="30" t="s">
        <v>175</v>
      </c>
      <c r="C88" s="30" t="s">
        <v>22</v>
      </c>
      <c r="D88" s="31" t="s">
        <v>177</v>
      </c>
      <c r="E88" s="31" t="s">
        <v>163</v>
      </c>
      <c r="F88" s="35" t="s">
        <v>25</v>
      </c>
      <c r="G88" s="21">
        <v>4254</v>
      </c>
      <c r="H88" s="21">
        <v>2026.9</v>
      </c>
      <c r="I88" s="22">
        <v>1</v>
      </c>
      <c r="J88" s="22">
        <v>340.32</v>
      </c>
      <c r="K88" s="22">
        <v>12.76</v>
      </c>
      <c r="L88" s="22">
        <v>85.08</v>
      </c>
      <c r="M88" s="23">
        <f t="shared" si="6"/>
        <v>438.16</v>
      </c>
      <c r="N88" s="23">
        <f t="shared" si="7"/>
        <v>109.54</v>
      </c>
      <c r="O88" s="32">
        <v>109.54</v>
      </c>
      <c r="P88" s="33"/>
      <c r="Q88" s="25"/>
      <c r="R88" s="25"/>
      <c r="S88" s="25"/>
      <c r="T88" s="9"/>
    </row>
    <row r="89" s="1" customFormat="1" ht="30" customHeight="1" spans="1:20">
      <c r="A89" s="30">
        <v>81</v>
      </c>
      <c r="B89" s="30" t="s">
        <v>175</v>
      </c>
      <c r="C89" s="30" t="s">
        <v>22</v>
      </c>
      <c r="D89" s="31" t="s">
        <v>178</v>
      </c>
      <c r="E89" s="31" t="s">
        <v>163</v>
      </c>
      <c r="F89" s="35" t="s">
        <v>25</v>
      </c>
      <c r="G89" s="21">
        <v>4254</v>
      </c>
      <c r="H89" s="21">
        <v>2026.9</v>
      </c>
      <c r="I89" s="22">
        <v>1</v>
      </c>
      <c r="J89" s="22">
        <v>340.32</v>
      </c>
      <c r="K89" s="22">
        <v>12.76</v>
      </c>
      <c r="L89" s="22">
        <v>85.08</v>
      </c>
      <c r="M89" s="23">
        <f t="shared" si="6"/>
        <v>438.16</v>
      </c>
      <c r="N89" s="23">
        <f t="shared" si="7"/>
        <v>109.54</v>
      </c>
      <c r="O89" s="32">
        <v>109.54</v>
      </c>
      <c r="P89" s="33"/>
      <c r="Q89" s="25"/>
      <c r="R89" s="25"/>
      <c r="S89" s="25"/>
      <c r="T89" s="9"/>
    </row>
    <row r="90" s="1" customFormat="1" ht="30" customHeight="1" spans="1:20">
      <c r="A90" s="30">
        <v>82</v>
      </c>
      <c r="B90" s="30" t="s">
        <v>179</v>
      </c>
      <c r="C90" s="30" t="s">
        <v>22</v>
      </c>
      <c r="D90" s="31" t="s">
        <v>180</v>
      </c>
      <c r="E90" s="31" t="s">
        <v>150</v>
      </c>
      <c r="F90" s="35" t="s">
        <v>32</v>
      </c>
      <c r="G90" s="21">
        <v>4254</v>
      </c>
      <c r="H90" s="21">
        <v>2026.9</v>
      </c>
      <c r="I90" s="22">
        <v>1</v>
      </c>
      <c r="J90" s="22">
        <v>340.32</v>
      </c>
      <c r="K90" s="22">
        <v>12.76</v>
      </c>
      <c r="L90" s="22">
        <v>85.08</v>
      </c>
      <c r="M90" s="23">
        <f t="shared" si="6"/>
        <v>438.16</v>
      </c>
      <c r="N90" s="23">
        <f t="shared" si="7"/>
        <v>109.54</v>
      </c>
      <c r="O90" s="32">
        <v>109.54</v>
      </c>
      <c r="P90" s="33"/>
      <c r="Q90" s="25"/>
      <c r="R90" s="25"/>
      <c r="S90" s="25"/>
      <c r="T90" s="9"/>
    </row>
    <row r="91" s="1" customFormat="1" ht="30" customHeight="1" spans="1:20">
      <c r="A91" s="30">
        <v>83</v>
      </c>
      <c r="B91" s="30" t="s">
        <v>181</v>
      </c>
      <c r="C91" s="30" t="s">
        <v>22</v>
      </c>
      <c r="D91" s="31" t="s">
        <v>182</v>
      </c>
      <c r="E91" s="31" t="s">
        <v>163</v>
      </c>
      <c r="F91" s="35" t="s">
        <v>32</v>
      </c>
      <c r="G91" s="21">
        <v>4254</v>
      </c>
      <c r="H91" s="21">
        <v>2026.9</v>
      </c>
      <c r="I91" s="22">
        <v>1</v>
      </c>
      <c r="J91" s="22">
        <v>340.32</v>
      </c>
      <c r="K91" s="22">
        <v>12.76</v>
      </c>
      <c r="L91" s="22">
        <v>85.08</v>
      </c>
      <c r="M91" s="23">
        <f t="shared" si="6"/>
        <v>438.16</v>
      </c>
      <c r="N91" s="23">
        <f t="shared" si="7"/>
        <v>109.54</v>
      </c>
      <c r="O91" s="32">
        <v>109.54</v>
      </c>
      <c r="P91" s="33"/>
      <c r="Q91" s="25"/>
      <c r="R91" s="25"/>
      <c r="S91" s="25"/>
      <c r="T91" s="9"/>
    </row>
    <row r="92" s="1" customFormat="1" ht="30" customHeight="1" spans="1:20">
      <c r="A92" s="30">
        <v>84</v>
      </c>
      <c r="B92" s="30" t="s">
        <v>183</v>
      </c>
      <c r="C92" s="30" t="s">
        <v>42</v>
      </c>
      <c r="D92" s="31" t="s">
        <v>184</v>
      </c>
      <c r="E92" s="31" t="s">
        <v>150</v>
      </c>
      <c r="F92" s="35" t="s">
        <v>25</v>
      </c>
      <c r="G92" s="21">
        <v>4254</v>
      </c>
      <c r="H92" s="21">
        <v>2026.9</v>
      </c>
      <c r="I92" s="22">
        <v>1</v>
      </c>
      <c r="J92" s="22">
        <v>340.32</v>
      </c>
      <c r="K92" s="22">
        <v>12.76</v>
      </c>
      <c r="L92" s="22">
        <v>85.08</v>
      </c>
      <c r="M92" s="23">
        <f t="shared" si="6"/>
        <v>438.16</v>
      </c>
      <c r="N92" s="23">
        <f t="shared" si="7"/>
        <v>109.54</v>
      </c>
      <c r="O92" s="32">
        <v>109.54</v>
      </c>
      <c r="P92" s="33"/>
      <c r="Q92" s="25"/>
      <c r="R92" s="25"/>
      <c r="S92" s="25"/>
      <c r="T92" s="9"/>
    </row>
    <row r="93" s="1" customFormat="1" ht="30" customHeight="1" spans="1:20">
      <c r="A93" s="30">
        <v>85</v>
      </c>
      <c r="B93" s="30" t="s">
        <v>185</v>
      </c>
      <c r="C93" s="30" t="s">
        <v>42</v>
      </c>
      <c r="D93" s="31" t="s">
        <v>186</v>
      </c>
      <c r="E93" s="31" t="s">
        <v>150</v>
      </c>
      <c r="F93" s="35" t="s">
        <v>25</v>
      </c>
      <c r="G93" s="21">
        <v>4254</v>
      </c>
      <c r="H93" s="21">
        <v>2026.9</v>
      </c>
      <c r="I93" s="22">
        <v>1</v>
      </c>
      <c r="J93" s="22">
        <v>340.32</v>
      </c>
      <c r="K93" s="22">
        <v>12.76</v>
      </c>
      <c r="L93" s="22">
        <v>85.08</v>
      </c>
      <c r="M93" s="23">
        <f t="shared" si="6"/>
        <v>438.16</v>
      </c>
      <c r="N93" s="23">
        <f t="shared" si="7"/>
        <v>109.54</v>
      </c>
      <c r="O93" s="32">
        <v>109.54</v>
      </c>
      <c r="P93" s="33"/>
      <c r="Q93" s="25"/>
      <c r="R93" s="25"/>
      <c r="S93" s="25"/>
      <c r="T93" s="9"/>
    </row>
    <row r="94" s="1" customFormat="1" ht="30" customHeight="1" spans="1:20">
      <c r="A94" s="30">
        <v>86</v>
      </c>
      <c r="B94" s="30" t="s">
        <v>187</v>
      </c>
      <c r="C94" s="30" t="s">
        <v>42</v>
      </c>
      <c r="D94" s="31" t="s">
        <v>188</v>
      </c>
      <c r="E94" s="31" t="s">
        <v>189</v>
      </c>
      <c r="F94" s="35" t="s">
        <v>32</v>
      </c>
      <c r="G94" s="21">
        <v>4498</v>
      </c>
      <c r="H94" s="21">
        <v>2026.9</v>
      </c>
      <c r="I94" s="22">
        <v>1</v>
      </c>
      <c r="J94" s="22">
        <v>359.84</v>
      </c>
      <c r="K94" s="22">
        <v>13.94</v>
      </c>
      <c r="L94" s="22">
        <v>89.96</v>
      </c>
      <c r="M94" s="23">
        <f t="shared" si="6"/>
        <v>463.74</v>
      </c>
      <c r="N94" s="23">
        <f t="shared" si="7"/>
        <v>115.935</v>
      </c>
      <c r="O94" s="32">
        <v>115.94</v>
      </c>
      <c r="P94" s="33"/>
      <c r="Q94" s="25"/>
      <c r="R94" s="25"/>
      <c r="S94" s="25"/>
      <c r="T94" s="9"/>
    </row>
    <row r="95" s="1" customFormat="1" ht="30" customHeight="1" spans="1:20">
      <c r="A95" s="30">
        <v>87</v>
      </c>
      <c r="B95" s="30" t="s">
        <v>187</v>
      </c>
      <c r="C95" s="30" t="s">
        <v>42</v>
      </c>
      <c r="D95" s="31" t="s">
        <v>190</v>
      </c>
      <c r="E95" s="31" t="s">
        <v>189</v>
      </c>
      <c r="F95" s="35" t="s">
        <v>25</v>
      </c>
      <c r="G95" s="21">
        <v>4498</v>
      </c>
      <c r="H95" s="21">
        <v>2026.9</v>
      </c>
      <c r="I95" s="22">
        <v>1</v>
      </c>
      <c r="J95" s="22">
        <v>359.84</v>
      </c>
      <c r="K95" s="22">
        <v>13.94</v>
      </c>
      <c r="L95" s="22">
        <v>89.96</v>
      </c>
      <c r="M95" s="23">
        <f t="shared" si="6"/>
        <v>463.74</v>
      </c>
      <c r="N95" s="23">
        <f t="shared" si="7"/>
        <v>115.935</v>
      </c>
      <c r="O95" s="32">
        <v>115.94</v>
      </c>
      <c r="P95" s="33"/>
      <c r="Q95" s="25"/>
      <c r="R95" s="25"/>
      <c r="S95" s="25"/>
      <c r="T95" s="9"/>
    </row>
    <row r="96" s="1" customFormat="1" ht="30" customHeight="1" spans="1:20">
      <c r="A96" s="30">
        <v>88</v>
      </c>
      <c r="B96" s="30" t="s">
        <v>187</v>
      </c>
      <c r="C96" s="30" t="s">
        <v>42</v>
      </c>
      <c r="D96" s="31" t="s">
        <v>191</v>
      </c>
      <c r="E96" s="31" t="s">
        <v>189</v>
      </c>
      <c r="F96" s="35" t="s">
        <v>25</v>
      </c>
      <c r="G96" s="21">
        <v>4498</v>
      </c>
      <c r="H96" s="21">
        <v>2026.9</v>
      </c>
      <c r="I96" s="22">
        <v>1</v>
      </c>
      <c r="J96" s="22">
        <v>359.84</v>
      </c>
      <c r="K96" s="22">
        <v>13.94</v>
      </c>
      <c r="L96" s="22">
        <v>89.96</v>
      </c>
      <c r="M96" s="23">
        <f t="shared" si="6"/>
        <v>463.74</v>
      </c>
      <c r="N96" s="23">
        <f t="shared" si="7"/>
        <v>115.935</v>
      </c>
      <c r="O96" s="32">
        <v>115.94</v>
      </c>
      <c r="P96" s="33"/>
      <c r="Q96" s="25"/>
      <c r="R96" s="25"/>
      <c r="S96" s="25"/>
      <c r="T96" s="9"/>
    </row>
    <row r="97" s="1" customFormat="1" ht="30" customHeight="1" spans="1:20">
      <c r="A97" s="30">
        <v>89</v>
      </c>
      <c r="B97" s="30" t="s">
        <v>187</v>
      </c>
      <c r="C97" s="30" t="s">
        <v>42</v>
      </c>
      <c r="D97" s="31" t="s">
        <v>192</v>
      </c>
      <c r="E97" s="31" t="s">
        <v>189</v>
      </c>
      <c r="F97" s="35" t="s">
        <v>32</v>
      </c>
      <c r="G97" s="21">
        <v>4498</v>
      </c>
      <c r="H97" s="21">
        <v>2026.9</v>
      </c>
      <c r="I97" s="22">
        <v>1</v>
      </c>
      <c r="J97" s="22">
        <v>359.84</v>
      </c>
      <c r="K97" s="22">
        <v>13.94</v>
      </c>
      <c r="L97" s="22">
        <v>89.96</v>
      </c>
      <c r="M97" s="23">
        <f t="shared" si="6"/>
        <v>463.74</v>
      </c>
      <c r="N97" s="23">
        <f t="shared" si="7"/>
        <v>115.935</v>
      </c>
      <c r="O97" s="32">
        <v>115.94</v>
      </c>
      <c r="P97" s="33"/>
      <c r="Q97" s="25"/>
      <c r="R97" s="25"/>
      <c r="S97" s="25"/>
      <c r="T97" s="9"/>
    </row>
    <row r="98" s="1" customFormat="1" ht="30" customHeight="1" spans="1:20">
      <c r="A98" s="30">
        <v>90</v>
      </c>
      <c r="B98" s="30" t="s">
        <v>187</v>
      </c>
      <c r="C98" s="30" t="s">
        <v>42</v>
      </c>
      <c r="D98" s="31" t="s">
        <v>193</v>
      </c>
      <c r="E98" s="31" t="s">
        <v>189</v>
      </c>
      <c r="F98" s="35" t="s">
        <v>25</v>
      </c>
      <c r="G98" s="21">
        <v>4498</v>
      </c>
      <c r="H98" s="21">
        <v>2026.9</v>
      </c>
      <c r="I98" s="22">
        <v>1</v>
      </c>
      <c r="J98" s="22">
        <v>359.84</v>
      </c>
      <c r="K98" s="22">
        <v>13.94</v>
      </c>
      <c r="L98" s="22">
        <v>89.96</v>
      </c>
      <c r="M98" s="23">
        <f t="shared" si="6"/>
        <v>463.74</v>
      </c>
      <c r="N98" s="23">
        <f t="shared" si="7"/>
        <v>115.935</v>
      </c>
      <c r="O98" s="32">
        <v>115.94</v>
      </c>
      <c r="P98" s="33"/>
      <c r="Q98" s="25"/>
      <c r="R98" s="25"/>
      <c r="S98" s="25"/>
      <c r="T98" s="9"/>
    </row>
    <row r="99" s="1" customFormat="1" ht="30" customHeight="1" spans="1:20">
      <c r="A99" s="30">
        <v>91</v>
      </c>
      <c r="B99" s="30" t="s">
        <v>187</v>
      </c>
      <c r="C99" s="30" t="s">
        <v>42</v>
      </c>
      <c r="D99" s="31" t="s">
        <v>194</v>
      </c>
      <c r="E99" s="31" t="s">
        <v>189</v>
      </c>
      <c r="F99" s="35" t="s">
        <v>25</v>
      </c>
      <c r="G99" s="21">
        <v>4498</v>
      </c>
      <c r="H99" s="21">
        <v>2026.9</v>
      </c>
      <c r="I99" s="22">
        <v>1</v>
      </c>
      <c r="J99" s="22">
        <v>359.84</v>
      </c>
      <c r="K99" s="22">
        <v>13.94</v>
      </c>
      <c r="L99" s="22">
        <v>89.96</v>
      </c>
      <c r="M99" s="23">
        <f t="shared" si="6"/>
        <v>463.74</v>
      </c>
      <c r="N99" s="23">
        <f t="shared" si="7"/>
        <v>115.935</v>
      </c>
      <c r="O99" s="32">
        <v>115.94</v>
      </c>
      <c r="P99" s="33"/>
      <c r="Q99" s="25"/>
      <c r="R99" s="25"/>
      <c r="S99" s="25"/>
      <c r="T99" s="9"/>
    </row>
    <row r="100" s="1" customFormat="1" ht="30" customHeight="1" spans="1:20">
      <c r="A100" s="30">
        <v>92</v>
      </c>
      <c r="B100" s="30" t="s">
        <v>187</v>
      </c>
      <c r="C100" s="30" t="s">
        <v>42</v>
      </c>
      <c r="D100" s="31" t="s">
        <v>195</v>
      </c>
      <c r="E100" s="31" t="s">
        <v>189</v>
      </c>
      <c r="F100" s="35" t="s">
        <v>25</v>
      </c>
      <c r="G100" s="21">
        <v>4498</v>
      </c>
      <c r="H100" s="21">
        <v>2026.9</v>
      </c>
      <c r="I100" s="22">
        <v>1</v>
      </c>
      <c r="J100" s="22">
        <v>359.84</v>
      </c>
      <c r="K100" s="22">
        <v>13.94</v>
      </c>
      <c r="L100" s="22">
        <v>89.96</v>
      </c>
      <c r="M100" s="23">
        <f t="shared" si="6"/>
        <v>463.74</v>
      </c>
      <c r="N100" s="23">
        <f t="shared" si="7"/>
        <v>115.935</v>
      </c>
      <c r="O100" s="32">
        <v>115.94</v>
      </c>
      <c r="P100" s="33"/>
      <c r="Q100" s="25"/>
      <c r="R100" s="25"/>
      <c r="S100" s="25"/>
      <c r="T100" s="9"/>
    </row>
    <row r="101" s="1" customFormat="1" ht="30" customHeight="1" spans="1:20">
      <c r="A101" s="30">
        <v>93</v>
      </c>
      <c r="B101" s="30" t="s">
        <v>187</v>
      </c>
      <c r="C101" s="30" t="s">
        <v>42</v>
      </c>
      <c r="D101" s="31" t="s">
        <v>196</v>
      </c>
      <c r="E101" s="31" t="s">
        <v>189</v>
      </c>
      <c r="F101" s="35" t="s">
        <v>25</v>
      </c>
      <c r="G101" s="21">
        <v>4498</v>
      </c>
      <c r="H101" s="21">
        <v>2026.9</v>
      </c>
      <c r="I101" s="22">
        <v>1</v>
      </c>
      <c r="J101" s="22">
        <v>359.84</v>
      </c>
      <c r="K101" s="22">
        <v>13.94</v>
      </c>
      <c r="L101" s="22">
        <v>89.96</v>
      </c>
      <c r="M101" s="23">
        <f t="shared" si="6"/>
        <v>463.74</v>
      </c>
      <c r="N101" s="23">
        <f t="shared" si="7"/>
        <v>115.935</v>
      </c>
      <c r="O101" s="32">
        <v>115.94</v>
      </c>
      <c r="P101" s="33"/>
      <c r="Q101" s="25"/>
      <c r="R101" s="25"/>
      <c r="S101" s="25"/>
      <c r="T101" s="9"/>
    </row>
    <row r="102" s="1" customFormat="1" ht="30" customHeight="1" spans="1:20">
      <c r="A102" s="30">
        <v>94</v>
      </c>
      <c r="B102" s="30" t="s">
        <v>187</v>
      </c>
      <c r="C102" s="30" t="s">
        <v>42</v>
      </c>
      <c r="D102" s="31" t="s">
        <v>197</v>
      </c>
      <c r="E102" s="31" t="s">
        <v>189</v>
      </c>
      <c r="F102" s="35" t="s">
        <v>32</v>
      </c>
      <c r="G102" s="21">
        <v>4498</v>
      </c>
      <c r="H102" s="21">
        <v>2026.9</v>
      </c>
      <c r="I102" s="22">
        <v>1</v>
      </c>
      <c r="J102" s="22">
        <v>359.84</v>
      </c>
      <c r="K102" s="22">
        <v>13.94</v>
      </c>
      <c r="L102" s="22">
        <v>89.96</v>
      </c>
      <c r="M102" s="23">
        <f t="shared" si="6"/>
        <v>463.74</v>
      </c>
      <c r="N102" s="23">
        <f t="shared" si="7"/>
        <v>115.935</v>
      </c>
      <c r="O102" s="32">
        <v>115.94</v>
      </c>
      <c r="P102" s="33"/>
      <c r="Q102" s="25"/>
      <c r="R102" s="25"/>
      <c r="S102" s="25"/>
      <c r="T102" s="9"/>
    </row>
    <row r="103" s="1" customFormat="1" ht="30" customHeight="1" spans="1:20">
      <c r="A103" s="30">
        <v>95</v>
      </c>
      <c r="B103" s="30" t="s">
        <v>187</v>
      </c>
      <c r="C103" s="30" t="s">
        <v>42</v>
      </c>
      <c r="D103" s="31" t="s">
        <v>198</v>
      </c>
      <c r="E103" s="31" t="s">
        <v>189</v>
      </c>
      <c r="F103" s="35" t="s">
        <v>32</v>
      </c>
      <c r="G103" s="21">
        <v>4498</v>
      </c>
      <c r="H103" s="21">
        <v>2026.9</v>
      </c>
      <c r="I103" s="22">
        <v>1</v>
      </c>
      <c r="J103" s="22">
        <v>359.84</v>
      </c>
      <c r="K103" s="22">
        <v>13.94</v>
      </c>
      <c r="L103" s="22">
        <v>89.96</v>
      </c>
      <c r="M103" s="23">
        <f t="shared" ref="M103:M126" si="8">(J103+K103+L103)*I103</f>
        <v>463.74</v>
      </c>
      <c r="N103" s="23">
        <f t="shared" ref="N103:N154" si="9">M103*0.25</f>
        <v>115.935</v>
      </c>
      <c r="O103" s="32">
        <v>115.94</v>
      </c>
      <c r="P103" s="33"/>
      <c r="Q103" s="25"/>
      <c r="R103" s="25"/>
      <c r="S103" s="25"/>
      <c r="T103" s="9"/>
    </row>
    <row r="104" s="1" customFormat="1" ht="30" customHeight="1" spans="1:20">
      <c r="A104" s="30">
        <v>96</v>
      </c>
      <c r="B104" s="30" t="s">
        <v>37</v>
      </c>
      <c r="C104" s="30" t="s">
        <v>199</v>
      </c>
      <c r="D104" s="31" t="s">
        <v>200</v>
      </c>
      <c r="E104" s="31" t="s">
        <v>150</v>
      </c>
      <c r="F104" s="35" t="s">
        <v>32</v>
      </c>
      <c r="G104" s="21">
        <v>4254</v>
      </c>
      <c r="H104" s="21">
        <v>2026.9</v>
      </c>
      <c r="I104" s="22">
        <v>1</v>
      </c>
      <c r="J104" s="22">
        <v>340.32</v>
      </c>
      <c r="K104" s="22">
        <v>12.76</v>
      </c>
      <c r="L104" s="22">
        <v>85.08</v>
      </c>
      <c r="M104" s="23">
        <f t="shared" si="8"/>
        <v>438.16</v>
      </c>
      <c r="N104" s="23">
        <f t="shared" si="9"/>
        <v>109.54</v>
      </c>
      <c r="O104" s="32">
        <v>109.54</v>
      </c>
      <c r="P104" s="33"/>
      <c r="Q104" s="25"/>
      <c r="R104" s="25"/>
      <c r="S104" s="25"/>
      <c r="T104" s="9"/>
    </row>
    <row r="105" s="1" customFormat="1" ht="30" customHeight="1" spans="1:20">
      <c r="A105" s="30">
        <v>97</v>
      </c>
      <c r="B105" s="30" t="s">
        <v>201</v>
      </c>
      <c r="C105" s="30" t="s">
        <v>199</v>
      </c>
      <c r="D105" s="31" t="s">
        <v>202</v>
      </c>
      <c r="E105" s="31" t="s">
        <v>150</v>
      </c>
      <c r="F105" s="35" t="s">
        <v>25</v>
      </c>
      <c r="G105" s="21">
        <v>4254</v>
      </c>
      <c r="H105" s="21">
        <v>2026.9</v>
      </c>
      <c r="I105" s="22">
        <v>1</v>
      </c>
      <c r="J105" s="22">
        <v>340.32</v>
      </c>
      <c r="K105" s="22">
        <v>12.76</v>
      </c>
      <c r="L105" s="22">
        <v>85.08</v>
      </c>
      <c r="M105" s="23">
        <f t="shared" si="8"/>
        <v>438.16</v>
      </c>
      <c r="N105" s="23">
        <f t="shared" si="9"/>
        <v>109.54</v>
      </c>
      <c r="O105" s="32">
        <v>109.54</v>
      </c>
      <c r="P105" s="33"/>
      <c r="Q105" s="25"/>
      <c r="R105" s="25"/>
      <c r="S105" s="25"/>
      <c r="T105" s="9"/>
    </row>
    <row r="106" s="1" customFormat="1" ht="30" customHeight="1" spans="1:20">
      <c r="A106" s="30">
        <v>98</v>
      </c>
      <c r="B106" s="30" t="s">
        <v>55</v>
      </c>
      <c r="C106" s="30" t="s">
        <v>22</v>
      </c>
      <c r="D106" s="31" t="s">
        <v>203</v>
      </c>
      <c r="E106" s="31" t="s">
        <v>204</v>
      </c>
      <c r="F106" s="35" t="s">
        <v>25</v>
      </c>
      <c r="G106" s="21">
        <v>4254</v>
      </c>
      <c r="H106" s="21">
        <v>2026.9</v>
      </c>
      <c r="I106" s="22">
        <v>1</v>
      </c>
      <c r="J106" s="22">
        <v>340.32</v>
      </c>
      <c r="K106" s="22">
        <v>12.76</v>
      </c>
      <c r="L106" s="22">
        <v>85.08</v>
      </c>
      <c r="M106" s="23">
        <f t="shared" si="8"/>
        <v>438.16</v>
      </c>
      <c r="N106" s="23">
        <f t="shared" si="9"/>
        <v>109.54</v>
      </c>
      <c r="O106" s="32">
        <v>109.54</v>
      </c>
      <c r="P106" s="33"/>
      <c r="Q106" s="25"/>
      <c r="R106" s="25"/>
      <c r="S106" s="25"/>
      <c r="T106" s="9"/>
    </row>
    <row r="107" s="1" customFormat="1" ht="30" customHeight="1" spans="1:20">
      <c r="A107" s="30">
        <v>99</v>
      </c>
      <c r="B107" s="30" t="s">
        <v>55</v>
      </c>
      <c r="C107" s="30" t="s">
        <v>22</v>
      </c>
      <c r="D107" s="31" t="s">
        <v>205</v>
      </c>
      <c r="E107" s="31" t="s">
        <v>204</v>
      </c>
      <c r="F107" s="35" t="s">
        <v>25</v>
      </c>
      <c r="G107" s="21">
        <v>4254</v>
      </c>
      <c r="H107" s="21">
        <v>2026.9</v>
      </c>
      <c r="I107" s="22">
        <v>1</v>
      </c>
      <c r="J107" s="22">
        <v>340.32</v>
      </c>
      <c r="K107" s="22">
        <v>12.76</v>
      </c>
      <c r="L107" s="22">
        <v>85.08</v>
      </c>
      <c r="M107" s="23">
        <f t="shared" si="8"/>
        <v>438.16</v>
      </c>
      <c r="N107" s="23">
        <f t="shared" si="9"/>
        <v>109.54</v>
      </c>
      <c r="O107" s="32">
        <v>109.54</v>
      </c>
      <c r="P107" s="33"/>
      <c r="Q107" s="25"/>
      <c r="R107" s="25"/>
      <c r="S107" s="25"/>
      <c r="T107" s="9"/>
    </row>
    <row r="108" s="1" customFormat="1" ht="30" customHeight="1" spans="1:20">
      <c r="A108" s="30">
        <v>100</v>
      </c>
      <c r="B108" s="30" t="s">
        <v>172</v>
      </c>
      <c r="C108" s="30" t="s">
        <v>22</v>
      </c>
      <c r="D108" s="31" t="s">
        <v>206</v>
      </c>
      <c r="E108" s="31" t="s">
        <v>163</v>
      </c>
      <c r="F108" s="35" t="s">
        <v>32</v>
      </c>
      <c r="G108" s="21">
        <v>4254</v>
      </c>
      <c r="H108" s="21">
        <v>2026.9</v>
      </c>
      <c r="I108" s="22">
        <v>1</v>
      </c>
      <c r="J108" s="22">
        <v>340.32</v>
      </c>
      <c r="K108" s="22">
        <v>12.76</v>
      </c>
      <c r="L108" s="22">
        <v>85.08</v>
      </c>
      <c r="M108" s="23">
        <f t="shared" si="8"/>
        <v>438.16</v>
      </c>
      <c r="N108" s="23">
        <f t="shared" si="9"/>
        <v>109.54</v>
      </c>
      <c r="O108" s="32">
        <v>109.54</v>
      </c>
      <c r="P108" s="33"/>
      <c r="Q108" s="25"/>
      <c r="R108" s="25"/>
      <c r="S108" s="25"/>
      <c r="T108" s="9"/>
    </row>
    <row r="109" s="1" customFormat="1" ht="30" customHeight="1" spans="1:20">
      <c r="A109" s="30">
        <v>101</v>
      </c>
      <c r="B109" s="30" t="s">
        <v>172</v>
      </c>
      <c r="C109" s="30" t="s">
        <v>22</v>
      </c>
      <c r="D109" s="31" t="s">
        <v>207</v>
      </c>
      <c r="E109" s="31" t="s">
        <v>163</v>
      </c>
      <c r="F109" s="35" t="s">
        <v>32</v>
      </c>
      <c r="G109" s="21">
        <v>4254</v>
      </c>
      <c r="H109" s="21">
        <v>2026.9</v>
      </c>
      <c r="I109" s="22">
        <v>1</v>
      </c>
      <c r="J109" s="22">
        <v>340.32</v>
      </c>
      <c r="K109" s="22">
        <v>12.76</v>
      </c>
      <c r="L109" s="22">
        <v>85.08</v>
      </c>
      <c r="M109" s="23">
        <f t="shared" si="8"/>
        <v>438.16</v>
      </c>
      <c r="N109" s="23">
        <f t="shared" si="9"/>
        <v>109.54</v>
      </c>
      <c r="O109" s="32">
        <v>109.54</v>
      </c>
      <c r="P109" s="33"/>
      <c r="Q109" s="25"/>
      <c r="R109" s="25"/>
      <c r="S109" s="25"/>
      <c r="T109" s="9"/>
    </row>
    <row r="110" s="1" customFormat="1" ht="30" customHeight="1" spans="1:20">
      <c r="A110" s="30">
        <v>102</v>
      </c>
      <c r="B110" s="30" t="s">
        <v>172</v>
      </c>
      <c r="C110" s="30" t="s">
        <v>22</v>
      </c>
      <c r="D110" s="31" t="s">
        <v>208</v>
      </c>
      <c r="E110" s="31" t="s">
        <v>163</v>
      </c>
      <c r="F110" s="35" t="s">
        <v>32</v>
      </c>
      <c r="G110" s="21">
        <v>4254</v>
      </c>
      <c r="H110" s="21">
        <v>2026.9</v>
      </c>
      <c r="I110" s="22">
        <v>1</v>
      </c>
      <c r="J110" s="22">
        <v>340.32</v>
      </c>
      <c r="K110" s="22">
        <v>12.76</v>
      </c>
      <c r="L110" s="22">
        <v>85.08</v>
      </c>
      <c r="M110" s="23">
        <f t="shared" si="8"/>
        <v>438.16</v>
      </c>
      <c r="N110" s="23">
        <f t="shared" si="9"/>
        <v>109.54</v>
      </c>
      <c r="O110" s="32">
        <v>109.54</v>
      </c>
      <c r="P110" s="33"/>
      <c r="Q110" s="25"/>
      <c r="R110" s="25"/>
      <c r="S110" s="25"/>
      <c r="T110" s="9"/>
    </row>
    <row r="111" s="1" customFormat="1" ht="30" customHeight="1" spans="1:20">
      <c r="A111" s="30">
        <v>103</v>
      </c>
      <c r="B111" s="30" t="s">
        <v>68</v>
      </c>
      <c r="C111" s="30" t="s">
        <v>22</v>
      </c>
      <c r="D111" s="31" t="s">
        <v>209</v>
      </c>
      <c r="E111" s="31" t="s">
        <v>210</v>
      </c>
      <c r="F111" s="35" t="s">
        <v>32</v>
      </c>
      <c r="G111" s="21">
        <v>4254</v>
      </c>
      <c r="H111" s="21">
        <v>2026.9</v>
      </c>
      <c r="I111" s="22">
        <v>1</v>
      </c>
      <c r="J111" s="22">
        <v>340.32</v>
      </c>
      <c r="K111" s="22">
        <v>12.76</v>
      </c>
      <c r="L111" s="22">
        <v>85.08</v>
      </c>
      <c r="M111" s="23">
        <f t="shared" si="8"/>
        <v>438.16</v>
      </c>
      <c r="N111" s="23">
        <f t="shared" si="9"/>
        <v>109.54</v>
      </c>
      <c r="O111" s="32">
        <v>109.54</v>
      </c>
      <c r="P111" s="33"/>
      <c r="Q111" s="25"/>
      <c r="R111" s="25"/>
      <c r="S111" s="25"/>
      <c r="T111" s="9"/>
    </row>
    <row r="112" s="1" customFormat="1" ht="30" customHeight="1" spans="1:20">
      <c r="A112" s="30">
        <v>104</v>
      </c>
      <c r="B112" s="30" t="s">
        <v>41</v>
      </c>
      <c r="C112" s="30" t="s">
        <v>42</v>
      </c>
      <c r="D112" s="31" t="s">
        <v>211</v>
      </c>
      <c r="E112" s="31" t="s">
        <v>163</v>
      </c>
      <c r="F112" s="35" t="s">
        <v>25</v>
      </c>
      <c r="G112" s="21">
        <v>4254</v>
      </c>
      <c r="H112" s="21">
        <v>2026.9</v>
      </c>
      <c r="I112" s="22">
        <v>1</v>
      </c>
      <c r="J112" s="22">
        <v>340.32</v>
      </c>
      <c r="K112" s="22">
        <v>12.76</v>
      </c>
      <c r="L112" s="22">
        <v>85.08</v>
      </c>
      <c r="M112" s="23">
        <f t="shared" si="8"/>
        <v>438.16</v>
      </c>
      <c r="N112" s="23">
        <f t="shared" si="9"/>
        <v>109.54</v>
      </c>
      <c r="O112" s="32">
        <v>109.54</v>
      </c>
      <c r="P112" s="33"/>
      <c r="Q112" s="25"/>
      <c r="R112" s="25"/>
      <c r="S112" s="25"/>
      <c r="T112" s="9"/>
    </row>
    <row r="113" s="1" customFormat="1" ht="30" customHeight="1" spans="1:20">
      <c r="A113" s="30">
        <v>105</v>
      </c>
      <c r="B113" s="30" t="s">
        <v>212</v>
      </c>
      <c r="C113" s="30" t="s">
        <v>22</v>
      </c>
      <c r="D113" s="31" t="s">
        <v>213</v>
      </c>
      <c r="E113" s="31" t="s">
        <v>210</v>
      </c>
      <c r="F113" s="35" t="s">
        <v>32</v>
      </c>
      <c r="G113" s="21">
        <v>4254</v>
      </c>
      <c r="H113" s="21">
        <v>2026.9</v>
      </c>
      <c r="I113" s="22">
        <v>1</v>
      </c>
      <c r="J113" s="22">
        <v>340.32</v>
      </c>
      <c r="K113" s="22">
        <v>12.76</v>
      </c>
      <c r="L113" s="22">
        <v>85.08</v>
      </c>
      <c r="M113" s="23">
        <f t="shared" si="8"/>
        <v>438.16</v>
      </c>
      <c r="N113" s="23">
        <f t="shared" si="9"/>
        <v>109.54</v>
      </c>
      <c r="O113" s="32">
        <v>109.54</v>
      </c>
      <c r="P113" s="33"/>
      <c r="Q113" s="25"/>
      <c r="R113" s="25"/>
      <c r="S113" s="25"/>
      <c r="T113" s="9"/>
    </row>
    <row r="114" s="1" customFormat="1" ht="30" customHeight="1" spans="1:20">
      <c r="A114" s="30">
        <v>106</v>
      </c>
      <c r="B114" s="30" t="s">
        <v>37</v>
      </c>
      <c r="C114" s="30" t="s">
        <v>22</v>
      </c>
      <c r="D114" s="31" t="s">
        <v>214</v>
      </c>
      <c r="E114" s="31" t="s">
        <v>215</v>
      </c>
      <c r="F114" s="35" t="s">
        <v>25</v>
      </c>
      <c r="G114" s="21">
        <v>4254</v>
      </c>
      <c r="H114" s="21">
        <v>2026.9</v>
      </c>
      <c r="I114" s="22">
        <v>1</v>
      </c>
      <c r="J114" s="22">
        <v>340.32</v>
      </c>
      <c r="K114" s="22">
        <v>12.76</v>
      </c>
      <c r="L114" s="22">
        <v>85.08</v>
      </c>
      <c r="M114" s="23">
        <f t="shared" si="8"/>
        <v>438.16</v>
      </c>
      <c r="N114" s="23">
        <f t="shared" si="9"/>
        <v>109.54</v>
      </c>
      <c r="O114" s="32">
        <v>109.54</v>
      </c>
      <c r="P114" s="33"/>
      <c r="Q114" s="25"/>
      <c r="R114" s="25"/>
      <c r="S114" s="25"/>
      <c r="T114" s="9"/>
    </row>
    <row r="115" s="1" customFormat="1" ht="30" customHeight="1" spans="1:20">
      <c r="A115" s="30">
        <v>107</v>
      </c>
      <c r="B115" s="30" t="s">
        <v>216</v>
      </c>
      <c r="C115" s="30" t="s">
        <v>22</v>
      </c>
      <c r="D115" s="31" t="s">
        <v>217</v>
      </c>
      <c r="E115" s="31" t="s">
        <v>215</v>
      </c>
      <c r="F115" s="35" t="s">
        <v>32</v>
      </c>
      <c r="G115" s="21">
        <v>4254</v>
      </c>
      <c r="H115" s="21">
        <v>2026.9</v>
      </c>
      <c r="I115" s="22">
        <v>1</v>
      </c>
      <c r="J115" s="22">
        <v>340.32</v>
      </c>
      <c r="K115" s="22">
        <v>12.76</v>
      </c>
      <c r="L115" s="22">
        <v>85.08</v>
      </c>
      <c r="M115" s="23">
        <f t="shared" si="8"/>
        <v>438.16</v>
      </c>
      <c r="N115" s="23">
        <f t="shared" si="9"/>
        <v>109.54</v>
      </c>
      <c r="O115" s="32">
        <v>109.54</v>
      </c>
      <c r="P115" s="33"/>
      <c r="Q115" s="25"/>
      <c r="R115" s="25"/>
      <c r="S115" s="25"/>
      <c r="T115" s="9"/>
    </row>
    <row r="116" s="1" customFormat="1" ht="30" customHeight="1" spans="1:20">
      <c r="A116" s="30">
        <v>108</v>
      </c>
      <c r="B116" s="30" t="s">
        <v>216</v>
      </c>
      <c r="C116" s="30" t="s">
        <v>22</v>
      </c>
      <c r="D116" s="31" t="s">
        <v>218</v>
      </c>
      <c r="E116" s="31" t="s">
        <v>163</v>
      </c>
      <c r="F116" s="35" t="s">
        <v>32</v>
      </c>
      <c r="G116" s="21">
        <v>4254</v>
      </c>
      <c r="H116" s="21">
        <v>2026.9</v>
      </c>
      <c r="I116" s="22">
        <v>1</v>
      </c>
      <c r="J116" s="22">
        <v>340.32</v>
      </c>
      <c r="K116" s="22">
        <v>12.76</v>
      </c>
      <c r="L116" s="22">
        <v>85.08</v>
      </c>
      <c r="M116" s="23">
        <f t="shared" si="8"/>
        <v>438.16</v>
      </c>
      <c r="N116" s="23">
        <f t="shared" si="9"/>
        <v>109.54</v>
      </c>
      <c r="O116" s="32">
        <v>109.54</v>
      </c>
      <c r="P116" s="33"/>
      <c r="Q116" s="25"/>
      <c r="R116" s="25"/>
      <c r="S116" s="25"/>
      <c r="T116" s="9"/>
    </row>
    <row r="117" s="1" customFormat="1" ht="30" customHeight="1" spans="1:20">
      <c r="A117" s="30">
        <v>109</v>
      </c>
      <c r="B117" s="30" t="s">
        <v>219</v>
      </c>
      <c r="C117" s="30" t="s">
        <v>22</v>
      </c>
      <c r="D117" s="31" t="s">
        <v>220</v>
      </c>
      <c r="E117" s="31" t="s">
        <v>163</v>
      </c>
      <c r="F117" s="35" t="s">
        <v>25</v>
      </c>
      <c r="G117" s="21">
        <v>4254</v>
      </c>
      <c r="H117" s="21">
        <v>2026.9</v>
      </c>
      <c r="I117" s="22">
        <v>1</v>
      </c>
      <c r="J117" s="22">
        <v>340.32</v>
      </c>
      <c r="K117" s="22">
        <v>12.76</v>
      </c>
      <c r="L117" s="22">
        <v>85.08</v>
      </c>
      <c r="M117" s="23">
        <f t="shared" si="8"/>
        <v>438.16</v>
      </c>
      <c r="N117" s="23">
        <f t="shared" si="9"/>
        <v>109.54</v>
      </c>
      <c r="O117" s="32">
        <v>109.54</v>
      </c>
      <c r="P117" s="33"/>
      <c r="Q117" s="25"/>
      <c r="R117" s="25"/>
      <c r="S117" s="25"/>
      <c r="T117" s="9"/>
    </row>
    <row r="118" s="1" customFormat="1" ht="30" customHeight="1" spans="1:20">
      <c r="A118" s="30">
        <v>110</v>
      </c>
      <c r="B118" s="30" t="s">
        <v>219</v>
      </c>
      <c r="C118" s="30" t="s">
        <v>22</v>
      </c>
      <c r="D118" s="31" t="s">
        <v>221</v>
      </c>
      <c r="E118" s="31" t="s">
        <v>163</v>
      </c>
      <c r="F118" s="35" t="s">
        <v>25</v>
      </c>
      <c r="G118" s="21">
        <v>4254</v>
      </c>
      <c r="H118" s="21">
        <v>2026.9</v>
      </c>
      <c r="I118" s="22">
        <v>1</v>
      </c>
      <c r="J118" s="22">
        <v>340.32</v>
      </c>
      <c r="K118" s="22">
        <v>12.76</v>
      </c>
      <c r="L118" s="22">
        <v>85.08</v>
      </c>
      <c r="M118" s="23">
        <f t="shared" si="8"/>
        <v>438.16</v>
      </c>
      <c r="N118" s="23">
        <f t="shared" si="9"/>
        <v>109.54</v>
      </c>
      <c r="O118" s="32">
        <v>109.54</v>
      </c>
      <c r="P118" s="33"/>
      <c r="Q118" s="25"/>
      <c r="R118" s="25"/>
      <c r="S118" s="25"/>
      <c r="T118" s="9"/>
    </row>
    <row r="119" s="1" customFormat="1" ht="30" customHeight="1" spans="1:20">
      <c r="A119" s="30">
        <v>111</v>
      </c>
      <c r="B119" s="30" t="s">
        <v>222</v>
      </c>
      <c r="C119" s="30" t="s">
        <v>22</v>
      </c>
      <c r="D119" s="31" t="s">
        <v>223</v>
      </c>
      <c r="E119" s="31" t="s">
        <v>150</v>
      </c>
      <c r="F119" s="35" t="s">
        <v>25</v>
      </c>
      <c r="G119" s="21">
        <v>4254</v>
      </c>
      <c r="H119" s="21">
        <v>2026.9</v>
      </c>
      <c r="I119" s="22">
        <v>1</v>
      </c>
      <c r="J119" s="22">
        <v>340.32</v>
      </c>
      <c r="K119" s="22">
        <v>12.76</v>
      </c>
      <c r="L119" s="22">
        <v>85.08</v>
      </c>
      <c r="M119" s="23">
        <f t="shared" si="8"/>
        <v>438.16</v>
      </c>
      <c r="N119" s="23">
        <f t="shared" si="9"/>
        <v>109.54</v>
      </c>
      <c r="O119" s="32">
        <v>109.54</v>
      </c>
      <c r="P119" s="33"/>
      <c r="Q119" s="25"/>
      <c r="R119" s="25"/>
      <c r="S119" s="25"/>
      <c r="T119" s="9"/>
    </row>
    <row r="120" s="1" customFormat="1" ht="30" customHeight="1" spans="1:20">
      <c r="A120" s="30">
        <v>112</v>
      </c>
      <c r="B120" s="30" t="s">
        <v>153</v>
      </c>
      <c r="C120" s="30" t="s">
        <v>42</v>
      </c>
      <c r="D120" s="31" t="s">
        <v>224</v>
      </c>
      <c r="E120" s="31" t="s">
        <v>147</v>
      </c>
      <c r="F120" s="35" t="s">
        <v>25</v>
      </c>
      <c r="G120" s="21">
        <v>4552</v>
      </c>
      <c r="H120" s="21" t="s">
        <v>225</v>
      </c>
      <c r="I120" s="22">
        <v>2</v>
      </c>
      <c r="J120" s="22">
        <v>364.16</v>
      </c>
      <c r="K120" s="22">
        <v>13.66</v>
      </c>
      <c r="L120" s="22">
        <v>85.08</v>
      </c>
      <c r="M120" s="23">
        <f t="shared" si="8"/>
        <v>925.8</v>
      </c>
      <c r="N120" s="23">
        <f t="shared" si="9"/>
        <v>231.45</v>
      </c>
      <c r="O120" s="32">
        <v>231.45</v>
      </c>
      <c r="P120" s="33"/>
      <c r="Q120" s="25"/>
      <c r="R120" s="25"/>
      <c r="S120" s="25"/>
      <c r="T120" s="9"/>
    </row>
    <row r="121" s="1" customFormat="1" ht="30" customHeight="1" spans="1:20">
      <c r="A121" s="30">
        <v>113</v>
      </c>
      <c r="B121" s="30" t="s">
        <v>153</v>
      </c>
      <c r="C121" s="30" t="s">
        <v>42</v>
      </c>
      <c r="D121" s="31" t="s">
        <v>226</v>
      </c>
      <c r="E121" s="31" t="s">
        <v>147</v>
      </c>
      <c r="F121" s="35" t="s">
        <v>32</v>
      </c>
      <c r="G121" s="21">
        <v>4552</v>
      </c>
      <c r="H121" s="21" t="s">
        <v>225</v>
      </c>
      <c r="I121" s="22">
        <v>2</v>
      </c>
      <c r="J121" s="22">
        <v>364.16</v>
      </c>
      <c r="K121" s="22">
        <v>13.66</v>
      </c>
      <c r="L121" s="22">
        <v>85.08</v>
      </c>
      <c r="M121" s="23">
        <f t="shared" si="8"/>
        <v>925.8</v>
      </c>
      <c r="N121" s="23">
        <f t="shared" si="9"/>
        <v>231.45</v>
      </c>
      <c r="O121" s="32">
        <v>231.45</v>
      </c>
      <c r="P121" s="33"/>
      <c r="Q121" s="25"/>
      <c r="R121" s="25"/>
      <c r="S121" s="25"/>
      <c r="T121" s="9"/>
    </row>
    <row r="122" s="1" customFormat="1" ht="30" customHeight="1" spans="1:20">
      <c r="A122" s="30">
        <v>114</v>
      </c>
      <c r="B122" s="30" t="s">
        <v>37</v>
      </c>
      <c r="C122" s="30" t="s">
        <v>22</v>
      </c>
      <c r="D122" s="31" t="s">
        <v>227</v>
      </c>
      <c r="E122" s="31" t="s">
        <v>228</v>
      </c>
      <c r="F122" s="35" t="s">
        <v>32</v>
      </c>
      <c r="G122" s="21">
        <v>4254</v>
      </c>
      <c r="H122" s="21">
        <v>2026.09</v>
      </c>
      <c r="I122" s="22">
        <v>1</v>
      </c>
      <c r="J122" s="22">
        <v>340.32</v>
      </c>
      <c r="K122" s="22">
        <v>12.76</v>
      </c>
      <c r="L122" s="22">
        <v>85.08</v>
      </c>
      <c r="M122" s="23">
        <f t="shared" si="8"/>
        <v>438.16</v>
      </c>
      <c r="N122" s="23">
        <f t="shared" si="9"/>
        <v>109.54</v>
      </c>
      <c r="O122" s="32">
        <v>109.54</v>
      </c>
      <c r="P122" s="33"/>
      <c r="Q122" s="25"/>
      <c r="R122" s="25"/>
      <c r="S122" s="25"/>
      <c r="T122" s="9"/>
    </row>
    <row r="123" s="1" customFormat="1" ht="30" customHeight="1" spans="1:20">
      <c r="A123" s="20">
        <v>115</v>
      </c>
      <c r="B123" s="20" t="s">
        <v>175</v>
      </c>
      <c r="C123" s="20" t="s">
        <v>22</v>
      </c>
      <c r="D123" s="20" t="s">
        <v>229</v>
      </c>
      <c r="E123" s="20" t="s">
        <v>230</v>
      </c>
      <c r="F123" s="20" t="s">
        <v>32</v>
      </c>
      <c r="G123" s="21">
        <v>4007</v>
      </c>
      <c r="H123" s="21">
        <v>202506</v>
      </c>
      <c r="I123" s="22">
        <v>1</v>
      </c>
      <c r="J123" s="22">
        <v>320.56</v>
      </c>
      <c r="K123" s="22">
        <v>12.02</v>
      </c>
      <c r="L123" s="22">
        <v>80.14</v>
      </c>
      <c r="M123" s="23">
        <f t="shared" si="8"/>
        <v>412.72</v>
      </c>
      <c r="N123" s="23">
        <f t="shared" si="9"/>
        <v>103.18</v>
      </c>
      <c r="O123" s="24">
        <v>1085.34</v>
      </c>
      <c r="P123" s="33"/>
      <c r="Q123" s="25"/>
      <c r="R123" s="25"/>
      <c r="S123" s="25"/>
      <c r="T123" s="9"/>
    </row>
    <row r="124" s="1" customFormat="1" ht="30" customHeight="1" spans="1:20">
      <c r="A124" s="27"/>
      <c r="B124" s="27"/>
      <c r="C124" s="27"/>
      <c r="D124" s="27"/>
      <c r="E124" s="27"/>
      <c r="F124" s="27"/>
      <c r="G124" s="21">
        <v>4254</v>
      </c>
      <c r="H124" s="21" t="s">
        <v>231</v>
      </c>
      <c r="I124" s="22">
        <v>9</v>
      </c>
      <c r="J124" s="22">
        <v>3062.88</v>
      </c>
      <c r="K124" s="22">
        <v>114.84</v>
      </c>
      <c r="L124" s="22">
        <v>750.9</v>
      </c>
      <c r="M124" s="23">
        <f>L124+K124+J124</f>
        <v>3928.62</v>
      </c>
      <c r="N124" s="23">
        <f t="shared" si="9"/>
        <v>982.155</v>
      </c>
      <c r="O124" s="28"/>
      <c r="P124" s="33"/>
      <c r="Q124" s="25"/>
      <c r="R124" s="25"/>
      <c r="S124" s="25"/>
      <c r="T124" s="9"/>
    </row>
    <row r="125" s="1" customFormat="1" ht="30" customHeight="1" spans="1:20">
      <c r="A125" s="30">
        <v>116</v>
      </c>
      <c r="B125" s="30" t="s">
        <v>175</v>
      </c>
      <c r="C125" s="30" t="s">
        <v>22</v>
      </c>
      <c r="D125" s="31" t="s">
        <v>232</v>
      </c>
      <c r="E125" s="31" t="s">
        <v>230</v>
      </c>
      <c r="F125" s="31" t="s">
        <v>32</v>
      </c>
      <c r="G125" s="21">
        <v>4254</v>
      </c>
      <c r="H125" s="21" t="s">
        <v>233</v>
      </c>
      <c r="I125" s="22">
        <v>8</v>
      </c>
      <c r="J125" s="22">
        <v>340.32</v>
      </c>
      <c r="K125" s="22">
        <v>12.76</v>
      </c>
      <c r="L125" s="22">
        <v>85.08</v>
      </c>
      <c r="M125" s="23">
        <f>(J125+K125+L125)*I125</f>
        <v>3505.28</v>
      </c>
      <c r="N125" s="23">
        <f t="shared" si="9"/>
        <v>876.32</v>
      </c>
      <c r="O125" s="32">
        <v>876.32</v>
      </c>
      <c r="P125" s="33"/>
      <c r="Q125" s="25"/>
      <c r="R125" s="25"/>
      <c r="S125" s="25"/>
      <c r="T125" s="9"/>
    </row>
    <row r="126" s="1" customFormat="1" ht="30" customHeight="1" spans="1:20">
      <c r="A126" s="30">
        <v>117</v>
      </c>
      <c r="B126" s="30" t="s">
        <v>175</v>
      </c>
      <c r="C126" s="30" t="s">
        <v>22</v>
      </c>
      <c r="D126" s="31" t="s">
        <v>234</v>
      </c>
      <c r="E126" s="31" t="s">
        <v>235</v>
      </c>
      <c r="F126" s="31" t="s">
        <v>25</v>
      </c>
      <c r="G126" s="21">
        <v>4254</v>
      </c>
      <c r="H126" s="21" t="s">
        <v>40</v>
      </c>
      <c r="I126" s="22">
        <v>3</v>
      </c>
      <c r="J126" s="22">
        <v>340.32</v>
      </c>
      <c r="K126" s="22">
        <v>12.76</v>
      </c>
      <c r="L126" s="22">
        <v>85.08</v>
      </c>
      <c r="M126" s="23">
        <f>(J126+K126+L126)*I126</f>
        <v>1314.48</v>
      </c>
      <c r="N126" s="23">
        <f t="shared" si="9"/>
        <v>328.62</v>
      </c>
      <c r="O126" s="32">
        <v>328.62</v>
      </c>
      <c r="P126" s="33"/>
      <c r="Q126" s="25"/>
      <c r="R126" s="25"/>
      <c r="S126" s="25"/>
      <c r="T126" s="9"/>
    </row>
    <row r="127" s="1" customFormat="1" ht="30" customHeight="1" spans="1:20">
      <c r="A127" s="30">
        <v>118</v>
      </c>
      <c r="B127" s="30" t="s">
        <v>175</v>
      </c>
      <c r="C127" s="30" t="s">
        <v>22</v>
      </c>
      <c r="D127" s="31" t="s">
        <v>236</v>
      </c>
      <c r="E127" s="31" t="s">
        <v>237</v>
      </c>
      <c r="F127" s="31" t="s">
        <v>32</v>
      </c>
      <c r="G127" s="21">
        <v>4500</v>
      </c>
      <c r="H127" s="21" t="s">
        <v>238</v>
      </c>
      <c r="I127" s="22">
        <v>12</v>
      </c>
      <c r="J127" s="22">
        <v>360</v>
      </c>
      <c r="K127" s="22">
        <v>13.5</v>
      </c>
      <c r="L127" s="22">
        <v>90</v>
      </c>
      <c r="M127" s="23">
        <f>(J127+K127+L127)*I127</f>
        <v>5562</v>
      </c>
      <c r="N127" s="23">
        <f t="shared" si="9"/>
        <v>1390.5</v>
      </c>
      <c r="O127" s="32">
        <v>1390.5</v>
      </c>
      <c r="P127" s="33"/>
      <c r="Q127" s="25"/>
      <c r="R127" s="25"/>
      <c r="S127" s="25"/>
      <c r="T127" s="9"/>
    </row>
    <row r="128" s="1" customFormat="1" ht="30" customHeight="1" spans="1:20">
      <c r="A128" s="30">
        <v>119</v>
      </c>
      <c r="B128" s="30" t="s">
        <v>87</v>
      </c>
      <c r="C128" s="30" t="s">
        <v>52</v>
      </c>
      <c r="D128" s="31" t="s">
        <v>239</v>
      </c>
      <c r="E128" s="31" t="s">
        <v>230</v>
      </c>
      <c r="F128" s="31" t="s">
        <v>32</v>
      </c>
      <c r="G128" s="21">
        <v>4254</v>
      </c>
      <c r="H128" s="21" t="s">
        <v>240</v>
      </c>
      <c r="I128" s="22">
        <v>9</v>
      </c>
      <c r="J128" s="22">
        <v>340.32</v>
      </c>
      <c r="K128" s="22">
        <v>12.76</v>
      </c>
      <c r="L128" s="22">
        <v>85.08</v>
      </c>
      <c r="M128" s="23">
        <f t="shared" ref="M128:M143" si="10">(J128+K128+L128)*I128</f>
        <v>3943.44</v>
      </c>
      <c r="N128" s="23">
        <f t="shared" si="9"/>
        <v>985.86</v>
      </c>
      <c r="O128" s="32">
        <v>985.86</v>
      </c>
      <c r="P128" s="33"/>
      <c r="Q128" s="25"/>
      <c r="R128" s="25"/>
      <c r="S128" s="25"/>
      <c r="T128" s="9"/>
    </row>
    <row r="129" s="1" customFormat="1" ht="30" customHeight="1" spans="1:20">
      <c r="A129" s="20">
        <v>120</v>
      </c>
      <c r="B129" s="20" t="s">
        <v>87</v>
      </c>
      <c r="C129" s="20" t="s">
        <v>52</v>
      </c>
      <c r="D129" s="20" t="s">
        <v>241</v>
      </c>
      <c r="E129" s="20" t="s">
        <v>230</v>
      </c>
      <c r="F129" s="20" t="s">
        <v>32</v>
      </c>
      <c r="G129" s="21">
        <v>4007</v>
      </c>
      <c r="H129" s="21" t="s">
        <v>26</v>
      </c>
      <c r="I129" s="22">
        <v>6</v>
      </c>
      <c r="J129" s="22">
        <v>320.56</v>
      </c>
      <c r="K129" s="22">
        <v>12.02</v>
      </c>
      <c r="L129" s="22">
        <v>80.14</v>
      </c>
      <c r="M129" s="23">
        <f t="shared" si="10"/>
        <v>2476.32</v>
      </c>
      <c r="N129" s="23">
        <f t="shared" si="9"/>
        <v>619.08</v>
      </c>
      <c r="O129" s="24">
        <v>1272.62</v>
      </c>
      <c r="P129" s="33"/>
      <c r="Q129" s="25"/>
      <c r="R129" s="25"/>
      <c r="S129" s="25"/>
      <c r="T129" s="9"/>
    </row>
    <row r="130" s="1" customFormat="1" ht="30" customHeight="1" spans="1:20">
      <c r="A130" s="27"/>
      <c r="B130" s="27"/>
      <c r="C130" s="27"/>
      <c r="D130" s="27"/>
      <c r="E130" s="27"/>
      <c r="F130" s="27"/>
      <c r="G130" s="21">
        <v>4254</v>
      </c>
      <c r="H130" s="21" t="s">
        <v>242</v>
      </c>
      <c r="I130" s="22">
        <v>6</v>
      </c>
      <c r="J130" s="22">
        <v>2041.92</v>
      </c>
      <c r="K130" s="22">
        <v>76.56</v>
      </c>
      <c r="L130" s="22">
        <v>495.66</v>
      </c>
      <c r="M130" s="23">
        <f>L130+K130+J130</f>
        <v>2614.14</v>
      </c>
      <c r="N130" s="23">
        <f t="shared" si="9"/>
        <v>653.535</v>
      </c>
      <c r="O130" s="28"/>
      <c r="P130" s="33"/>
      <c r="Q130" s="25"/>
      <c r="R130" s="25"/>
      <c r="S130" s="25"/>
      <c r="T130" s="9"/>
    </row>
    <row r="131" s="1" customFormat="1" ht="30" customHeight="1" spans="1:20">
      <c r="A131" s="30">
        <v>121</v>
      </c>
      <c r="B131" s="30" t="s">
        <v>87</v>
      </c>
      <c r="C131" s="30" t="s">
        <v>52</v>
      </c>
      <c r="D131" s="31" t="s">
        <v>243</v>
      </c>
      <c r="E131" s="31" t="s">
        <v>237</v>
      </c>
      <c r="F131" s="31" t="s">
        <v>25</v>
      </c>
      <c r="G131" s="21">
        <v>4007</v>
      </c>
      <c r="H131" s="21" t="s">
        <v>244</v>
      </c>
      <c r="I131" s="22">
        <v>6</v>
      </c>
      <c r="J131" s="22">
        <v>320.56</v>
      </c>
      <c r="K131" s="22">
        <v>12.02</v>
      </c>
      <c r="L131" s="22">
        <v>80.14</v>
      </c>
      <c r="M131" s="23">
        <f t="shared" si="10"/>
        <v>2476.32</v>
      </c>
      <c r="N131" s="23">
        <f t="shared" si="9"/>
        <v>619.08</v>
      </c>
      <c r="O131" s="32">
        <v>619.08</v>
      </c>
      <c r="P131" s="33"/>
      <c r="Q131" s="25"/>
      <c r="R131" s="25"/>
      <c r="S131" s="25"/>
      <c r="T131" s="9"/>
    </row>
    <row r="132" s="1" customFormat="1" ht="30" customHeight="1" spans="1:20">
      <c r="A132" s="30">
        <v>122</v>
      </c>
      <c r="B132" s="30" t="s">
        <v>172</v>
      </c>
      <c r="C132" s="30" t="s">
        <v>22</v>
      </c>
      <c r="D132" s="31" t="s">
        <v>245</v>
      </c>
      <c r="E132" s="31" t="s">
        <v>230</v>
      </c>
      <c r="F132" s="31" t="s">
        <v>32</v>
      </c>
      <c r="G132" s="21">
        <v>4254</v>
      </c>
      <c r="H132" s="21" t="s">
        <v>29</v>
      </c>
      <c r="I132" s="22">
        <v>12</v>
      </c>
      <c r="J132" s="22">
        <v>340.32</v>
      </c>
      <c r="K132" s="22">
        <v>12.76</v>
      </c>
      <c r="L132" s="22">
        <v>85.08</v>
      </c>
      <c r="M132" s="23">
        <f t="shared" si="10"/>
        <v>5257.92</v>
      </c>
      <c r="N132" s="23">
        <f t="shared" si="9"/>
        <v>1314.48</v>
      </c>
      <c r="O132" s="32">
        <v>1314.48</v>
      </c>
      <c r="P132" s="33"/>
      <c r="Q132" s="25"/>
      <c r="R132" s="25"/>
      <c r="S132" s="25"/>
      <c r="T132" s="9"/>
    </row>
    <row r="133" s="1" customFormat="1" ht="30" customHeight="1" spans="1:20">
      <c r="A133" s="30">
        <v>123</v>
      </c>
      <c r="B133" s="30" t="s">
        <v>172</v>
      </c>
      <c r="C133" s="30" t="s">
        <v>22</v>
      </c>
      <c r="D133" s="31" t="s">
        <v>246</v>
      </c>
      <c r="E133" s="31" t="s">
        <v>247</v>
      </c>
      <c r="F133" s="31" t="s">
        <v>32</v>
      </c>
      <c r="G133" s="21">
        <v>4254</v>
      </c>
      <c r="H133" s="21" t="s">
        <v>248</v>
      </c>
      <c r="I133" s="22">
        <v>2</v>
      </c>
      <c r="J133" s="22">
        <v>340.32</v>
      </c>
      <c r="K133" s="22">
        <v>12.76</v>
      </c>
      <c r="L133" s="22">
        <v>85.08</v>
      </c>
      <c r="M133" s="23">
        <f t="shared" si="10"/>
        <v>876.32</v>
      </c>
      <c r="N133" s="23">
        <f t="shared" si="9"/>
        <v>219.08</v>
      </c>
      <c r="O133" s="32">
        <v>219.08</v>
      </c>
      <c r="P133" s="33"/>
      <c r="Q133" s="25"/>
      <c r="R133" s="25"/>
      <c r="S133" s="25"/>
      <c r="T133" s="9"/>
    </row>
    <row r="134" s="1" customFormat="1" ht="30" customHeight="1" spans="1:20">
      <c r="A134" s="30">
        <v>124</v>
      </c>
      <c r="B134" s="30" t="s">
        <v>172</v>
      </c>
      <c r="C134" s="30" t="s">
        <v>22</v>
      </c>
      <c r="D134" s="31" t="s">
        <v>249</v>
      </c>
      <c r="E134" s="31" t="s">
        <v>235</v>
      </c>
      <c r="F134" s="31" t="s">
        <v>32</v>
      </c>
      <c r="G134" s="21">
        <v>4254</v>
      </c>
      <c r="H134" s="21" t="s">
        <v>40</v>
      </c>
      <c r="I134" s="22">
        <v>3</v>
      </c>
      <c r="J134" s="22">
        <v>340.32</v>
      </c>
      <c r="K134" s="22">
        <v>12.76</v>
      </c>
      <c r="L134" s="22">
        <v>85.08</v>
      </c>
      <c r="M134" s="23">
        <f t="shared" si="10"/>
        <v>1314.48</v>
      </c>
      <c r="N134" s="23">
        <f t="shared" si="9"/>
        <v>328.62</v>
      </c>
      <c r="O134" s="32">
        <v>328.62</v>
      </c>
      <c r="P134" s="33"/>
      <c r="Q134" s="25"/>
      <c r="R134" s="25"/>
      <c r="S134" s="25"/>
      <c r="T134" s="9"/>
    </row>
    <row r="135" s="1" customFormat="1" ht="30" customHeight="1" spans="1:20">
      <c r="A135" s="30">
        <v>125</v>
      </c>
      <c r="B135" s="30" t="s">
        <v>172</v>
      </c>
      <c r="C135" s="30" t="s">
        <v>22</v>
      </c>
      <c r="D135" s="31" t="s">
        <v>250</v>
      </c>
      <c r="E135" s="31" t="s">
        <v>235</v>
      </c>
      <c r="F135" s="31" t="s">
        <v>32</v>
      </c>
      <c r="G135" s="21">
        <v>4254</v>
      </c>
      <c r="H135" s="21" t="s">
        <v>40</v>
      </c>
      <c r="I135" s="22">
        <v>3</v>
      </c>
      <c r="J135" s="22">
        <v>340.32</v>
      </c>
      <c r="K135" s="22">
        <v>12.76</v>
      </c>
      <c r="L135" s="22">
        <v>85.08</v>
      </c>
      <c r="M135" s="23">
        <f t="shared" si="10"/>
        <v>1314.48</v>
      </c>
      <c r="N135" s="23">
        <f t="shared" si="9"/>
        <v>328.62</v>
      </c>
      <c r="O135" s="32">
        <v>328.62</v>
      </c>
      <c r="P135" s="33"/>
      <c r="Q135" s="25"/>
      <c r="R135" s="25"/>
      <c r="S135" s="25"/>
      <c r="T135" s="9"/>
    </row>
    <row r="136" s="1" customFormat="1" ht="30" customHeight="1" spans="1:20">
      <c r="A136" s="30">
        <v>126</v>
      </c>
      <c r="B136" s="30" t="s">
        <v>179</v>
      </c>
      <c r="C136" s="30" t="s">
        <v>22</v>
      </c>
      <c r="D136" s="31" t="s">
        <v>251</v>
      </c>
      <c r="E136" s="31" t="s">
        <v>247</v>
      </c>
      <c r="F136" s="31" t="s">
        <v>25</v>
      </c>
      <c r="G136" s="21">
        <v>4254</v>
      </c>
      <c r="H136" s="21" t="s">
        <v>29</v>
      </c>
      <c r="I136" s="22">
        <v>12</v>
      </c>
      <c r="J136" s="22">
        <v>340.32</v>
      </c>
      <c r="K136" s="22">
        <v>12.76</v>
      </c>
      <c r="L136" s="22">
        <v>85.08</v>
      </c>
      <c r="M136" s="23">
        <f t="shared" si="10"/>
        <v>5257.92</v>
      </c>
      <c r="N136" s="23">
        <f t="shared" si="9"/>
        <v>1314.48</v>
      </c>
      <c r="O136" s="32">
        <v>1314.48</v>
      </c>
      <c r="P136" s="33"/>
      <c r="Q136" s="25"/>
      <c r="R136" s="25"/>
      <c r="S136" s="25"/>
      <c r="T136" s="9"/>
    </row>
    <row r="137" s="1" customFormat="1" ht="30" customHeight="1" spans="1:20">
      <c r="A137" s="30">
        <v>127</v>
      </c>
      <c r="B137" s="30" t="s">
        <v>252</v>
      </c>
      <c r="C137" s="30" t="s">
        <v>52</v>
      </c>
      <c r="D137" s="31" t="s">
        <v>253</v>
      </c>
      <c r="E137" s="31" t="s">
        <v>230</v>
      </c>
      <c r="F137" s="31" t="s">
        <v>25</v>
      </c>
      <c r="G137" s="21">
        <v>4254</v>
      </c>
      <c r="H137" s="21" t="s">
        <v>254</v>
      </c>
      <c r="I137" s="22">
        <v>11</v>
      </c>
      <c r="J137" s="22">
        <v>340.32</v>
      </c>
      <c r="K137" s="22">
        <v>12.76</v>
      </c>
      <c r="L137" s="22">
        <v>85.08</v>
      </c>
      <c r="M137" s="23">
        <f t="shared" si="10"/>
        <v>4819.76</v>
      </c>
      <c r="N137" s="23">
        <f t="shared" si="9"/>
        <v>1204.94</v>
      </c>
      <c r="O137" s="32">
        <v>1204.94</v>
      </c>
      <c r="P137" s="33"/>
      <c r="Q137" s="25"/>
      <c r="R137" s="25"/>
      <c r="S137" s="25"/>
      <c r="T137" s="9"/>
    </row>
    <row r="138" s="1" customFormat="1" ht="30" customHeight="1" spans="1:20">
      <c r="A138" s="20">
        <v>128</v>
      </c>
      <c r="B138" s="20" t="s">
        <v>175</v>
      </c>
      <c r="C138" s="20" t="s">
        <v>22</v>
      </c>
      <c r="D138" s="20" t="s">
        <v>255</v>
      </c>
      <c r="E138" s="20" t="s">
        <v>230</v>
      </c>
      <c r="F138" s="20" t="s">
        <v>32</v>
      </c>
      <c r="G138" s="21">
        <v>4254</v>
      </c>
      <c r="H138" s="21" t="s">
        <v>256</v>
      </c>
      <c r="I138" s="22">
        <v>3</v>
      </c>
      <c r="J138" s="22">
        <v>340.32</v>
      </c>
      <c r="K138" s="22">
        <v>12.76</v>
      </c>
      <c r="L138" s="22">
        <v>85.08</v>
      </c>
      <c r="M138" s="23">
        <f t="shared" si="10"/>
        <v>1314.48</v>
      </c>
      <c r="N138" s="23">
        <f t="shared" si="9"/>
        <v>328.62</v>
      </c>
      <c r="O138" s="24">
        <v>1487.37</v>
      </c>
      <c r="P138" s="33"/>
      <c r="Q138" s="25"/>
      <c r="R138" s="25"/>
      <c r="S138" s="25"/>
      <c r="T138" s="9"/>
    </row>
    <row r="139" s="1" customFormat="1" ht="30" customHeight="1" spans="1:20">
      <c r="A139" s="27"/>
      <c r="B139" s="27"/>
      <c r="C139" s="27"/>
      <c r="D139" s="27"/>
      <c r="E139" s="27"/>
      <c r="F139" s="27"/>
      <c r="G139" s="21">
        <v>5000</v>
      </c>
      <c r="H139" s="21" t="s">
        <v>48</v>
      </c>
      <c r="I139" s="22">
        <v>9</v>
      </c>
      <c r="J139" s="22">
        <v>400</v>
      </c>
      <c r="K139" s="22">
        <v>15</v>
      </c>
      <c r="L139" s="22">
        <v>100</v>
      </c>
      <c r="M139" s="23">
        <f t="shared" si="10"/>
        <v>4635</v>
      </c>
      <c r="N139" s="23">
        <f t="shared" si="9"/>
        <v>1158.75</v>
      </c>
      <c r="O139" s="28"/>
      <c r="P139" s="33"/>
      <c r="Q139" s="25"/>
      <c r="R139" s="25"/>
      <c r="S139" s="25"/>
      <c r="T139" s="9"/>
    </row>
    <row r="140" s="1" customFormat="1" ht="30" customHeight="1" spans="1:20">
      <c r="A140" s="30">
        <v>129</v>
      </c>
      <c r="B140" s="30" t="s">
        <v>257</v>
      </c>
      <c r="C140" s="30" t="s">
        <v>22</v>
      </c>
      <c r="D140" s="31" t="s">
        <v>258</v>
      </c>
      <c r="E140" s="31" t="s">
        <v>259</v>
      </c>
      <c r="F140" s="31" t="s">
        <v>32</v>
      </c>
      <c r="G140" s="21">
        <v>4254</v>
      </c>
      <c r="H140" s="21" t="s">
        <v>260</v>
      </c>
      <c r="I140" s="22">
        <v>12</v>
      </c>
      <c r="J140" s="22">
        <v>340.32</v>
      </c>
      <c r="K140" s="22">
        <v>12.76</v>
      </c>
      <c r="L140" s="22">
        <v>85.08</v>
      </c>
      <c r="M140" s="23">
        <f t="shared" si="10"/>
        <v>5257.92</v>
      </c>
      <c r="N140" s="23">
        <f t="shared" si="9"/>
        <v>1314.48</v>
      </c>
      <c r="O140" s="32">
        <v>1314.48</v>
      </c>
      <c r="P140" s="33"/>
      <c r="Q140" s="25"/>
      <c r="R140" s="25"/>
      <c r="S140" s="25"/>
      <c r="T140" s="9"/>
    </row>
    <row r="141" s="1" customFormat="1" ht="30" customHeight="1" spans="1:20">
      <c r="A141" s="30">
        <v>130</v>
      </c>
      <c r="B141" s="30" t="s">
        <v>68</v>
      </c>
      <c r="C141" s="30" t="s">
        <v>22</v>
      </c>
      <c r="D141" s="31" t="s">
        <v>261</v>
      </c>
      <c r="E141" s="31" t="s">
        <v>259</v>
      </c>
      <c r="F141" s="31" t="s">
        <v>32</v>
      </c>
      <c r="G141" s="21">
        <v>4254</v>
      </c>
      <c r="H141" s="21" t="s">
        <v>65</v>
      </c>
      <c r="I141" s="22">
        <v>12</v>
      </c>
      <c r="J141" s="22">
        <v>340.32</v>
      </c>
      <c r="K141" s="22">
        <v>12.76</v>
      </c>
      <c r="L141" s="22">
        <v>85.08</v>
      </c>
      <c r="M141" s="23">
        <f t="shared" si="10"/>
        <v>5257.92</v>
      </c>
      <c r="N141" s="23">
        <f t="shared" si="9"/>
        <v>1314.48</v>
      </c>
      <c r="O141" s="32">
        <v>1314.48</v>
      </c>
      <c r="P141" s="33"/>
      <c r="Q141" s="25"/>
      <c r="R141" s="25"/>
      <c r="S141" s="25"/>
      <c r="T141" s="9"/>
    </row>
    <row r="142" s="1" customFormat="1" ht="30" customHeight="1" spans="1:20">
      <c r="A142" s="30">
        <v>131</v>
      </c>
      <c r="B142" s="30" t="s">
        <v>262</v>
      </c>
      <c r="C142" s="30" t="s">
        <v>42</v>
      </c>
      <c r="D142" s="31" t="s">
        <v>263</v>
      </c>
      <c r="E142" s="31" t="s">
        <v>264</v>
      </c>
      <c r="F142" s="31" t="s">
        <v>25</v>
      </c>
      <c r="G142" s="21">
        <v>4254</v>
      </c>
      <c r="H142" s="21" t="s">
        <v>48</v>
      </c>
      <c r="I142" s="22">
        <v>9</v>
      </c>
      <c r="J142" s="22">
        <v>340.32</v>
      </c>
      <c r="K142" s="22">
        <v>12.76</v>
      </c>
      <c r="L142" s="22">
        <v>85.08</v>
      </c>
      <c r="M142" s="23">
        <f t="shared" si="10"/>
        <v>3943.44</v>
      </c>
      <c r="N142" s="23">
        <f t="shared" si="9"/>
        <v>985.86</v>
      </c>
      <c r="O142" s="32">
        <v>985.86</v>
      </c>
      <c r="P142" s="33"/>
      <c r="Q142" s="25"/>
      <c r="R142" s="25"/>
      <c r="S142" s="25"/>
      <c r="T142" s="9"/>
    </row>
    <row r="143" s="1" customFormat="1" ht="29" customHeight="1" spans="1:20">
      <c r="A143" s="30">
        <v>132</v>
      </c>
      <c r="B143" s="30" t="s">
        <v>265</v>
      </c>
      <c r="C143" s="30" t="s">
        <v>22</v>
      </c>
      <c r="D143" s="31" t="s">
        <v>266</v>
      </c>
      <c r="E143" s="31" t="s">
        <v>267</v>
      </c>
      <c r="F143" s="31" t="s">
        <v>32</v>
      </c>
      <c r="G143" s="21">
        <v>4254</v>
      </c>
      <c r="H143" s="21" t="s">
        <v>256</v>
      </c>
      <c r="I143" s="22">
        <v>3</v>
      </c>
      <c r="J143" s="22">
        <v>340.32</v>
      </c>
      <c r="K143" s="22">
        <v>12.76</v>
      </c>
      <c r="L143" s="22">
        <v>85.08</v>
      </c>
      <c r="M143" s="23">
        <f t="shared" si="10"/>
        <v>1314.48</v>
      </c>
      <c r="N143" s="23">
        <f t="shared" si="9"/>
        <v>328.62</v>
      </c>
      <c r="O143" s="32">
        <v>328.62</v>
      </c>
      <c r="P143" s="33"/>
      <c r="Q143" s="25"/>
      <c r="R143" s="25"/>
      <c r="S143" s="25"/>
      <c r="T143" s="9"/>
    </row>
    <row r="144" s="1" customFormat="1" ht="30" customHeight="1" spans="1:20">
      <c r="A144" s="30">
        <v>133</v>
      </c>
      <c r="B144" s="30" t="s">
        <v>268</v>
      </c>
      <c r="C144" s="30" t="s">
        <v>52</v>
      </c>
      <c r="D144" s="31" t="s">
        <v>269</v>
      </c>
      <c r="E144" s="31" t="s">
        <v>264</v>
      </c>
      <c r="F144" s="31" t="s">
        <v>25</v>
      </c>
      <c r="G144" s="21">
        <v>4552</v>
      </c>
      <c r="H144" s="21" t="s">
        <v>270</v>
      </c>
      <c r="I144" s="22">
        <v>5</v>
      </c>
      <c r="J144" s="22">
        <v>1816.8</v>
      </c>
      <c r="K144" s="22">
        <v>68.15</v>
      </c>
      <c r="L144" s="22">
        <v>425.4</v>
      </c>
      <c r="M144" s="23">
        <v>2310.35</v>
      </c>
      <c r="N144" s="23">
        <f t="shared" si="9"/>
        <v>577.5875</v>
      </c>
      <c r="O144" s="32">
        <v>577.59</v>
      </c>
      <c r="P144" s="33"/>
      <c r="Q144" s="25"/>
      <c r="R144" s="25"/>
      <c r="S144" s="25"/>
      <c r="T144" s="9"/>
    </row>
    <row r="145" s="1" customFormat="1" ht="30" customHeight="1" spans="1:20">
      <c r="A145" s="30">
        <v>134</v>
      </c>
      <c r="B145" s="30" t="s">
        <v>268</v>
      </c>
      <c r="C145" s="30" t="s">
        <v>52</v>
      </c>
      <c r="D145" s="31" t="s">
        <v>271</v>
      </c>
      <c r="E145" s="31" t="s">
        <v>264</v>
      </c>
      <c r="F145" s="31" t="s">
        <v>25</v>
      </c>
      <c r="G145" s="21">
        <v>4552</v>
      </c>
      <c r="H145" s="21" t="s">
        <v>270</v>
      </c>
      <c r="I145" s="22">
        <v>5</v>
      </c>
      <c r="J145" s="22">
        <v>1816.8</v>
      </c>
      <c r="K145" s="22">
        <v>68.15</v>
      </c>
      <c r="L145" s="22">
        <v>425.4</v>
      </c>
      <c r="M145" s="23">
        <v>2310.35</v>
      </c>
      <c r="N145" s="23">
        <f t="shared" si="9"/>
        <v>577.5875</v>
      </c>
      <c r="O145" s="32">
        <v>577.59</v>
      </c>
      <c r="P145" s="33"/>
      <c r="Q145" s="25"/>
      <c r="R145" s="25"/>
      <c r="S145" s="25"/>
      <c r="T145" s="9"/>
    </row>
    <row r="146" s="1" customFormat="1" ht="30" customHeight="1" spans="1:20">
      <c r="A146" s="20">
        <v>135</v>
      </c>
      <c r="B146" s="20" t="s">
        <v>272</v>
      </c>
      <c r="C146" s="20" t="s">
        <v>22</v>
      </c>
      <c r="D146" s="20" t="s">
        <v>273</v>
      </c>
      <c r="E146" s="20" t="s">
        <v>259</v>
      </c>
      <c r="F146" s="20" t="s">
        <v>32</v>
      </c>
      <c r="G146" s="21">
        <v>4007</v>
      </c>
      <c r="H146" s="21" t="s">
        <v>26</v>
      </c>
      <c r="I146" s="22">
        <v>6</v>
      </c>
      <c r="J146" s="22">
        <v>320.56</v>
      </c>
      <c r="K146" s="22">
        <v>12.02</v>
      </c>
      <c r="L146" s="22">
        <v>80.14</v>
      </c>
      <c r="M146" s="23">
        <f>(J146+K146+L146)*I146</f>
        <v>2476.32</v>
      </c>
      <c r="N146" s="23">
        <f t="shared" si="9"/>
        <v>619.08</v>
      </c>
      <c r="O146" s="24">
        <v>1272.62</v>
      </c>
      <c r="P146" s="33"/>
      <c r="Q146" s="25"/>
      <c r="R146" s="25"/>
      <c r="S146" s="25"/>
      <c r="T146" s="9"/>
    </row>
    <row r="147" s="1" customFormat="1" ht="30" customHeight="1" spans="1:20">
      <c r="A147" s="27"/>
      <c r="B147" s="27"/>
      <c r="C147" s="27"/>
      <c r="D147" s="27"/>
      <c r="E147" s="27"/>
      <c r="F147" s="27"/>
      <c r="G147" s="21">
        <v>4254</v>
      </c>
      <c r="H147" s="21" t="s">
        <v>242</v>
      </c>
      <c r="I147" s="22">
        <v>6</v>
      </c>
      <c r="J147" s="22">
        <v>2041.92</v>
      </c>
      <c r="K147" s="22">
        <v>76.56</v>
      </c>
      <c r="L147" s="22">
        <v>495.66</v>
      </c>
      <c r="M147" s="23">
        <v>2614.14</v>
      </c>
      <c r="N147" s="23">
        <f t="shared" si="9"/>
        <v>653.535</v>
      </c>
      <c r="O147" s="28"/>
      <c r="P147" s="33"/>
      <c r="Q147" s="25"/>
      <c r="R147" s="25"/>
      <c r="S147" s="25"/>
      <c r="T147" s="9"/>
    </row>
    <row r="148" s="1" customFormat="1" ht="30" customHeight="1" spans="1:20">
      <c r="A148" s="20">
        <v>136</v>
      </c>
      <c r="B148" s="20" t="s">
        <v>272</v>
      </c>
      <c r="C148" s="20" t="s">
        <v>22</v>
      </c>
      <c r="D148" s="20" t="s">
        <v>274</v>
      </c>
      <c r="E148" s="20" t="s">
        <v>264</v>
      </c>
      <c r="F148" s="20" t="s">
        <v>32</v>
      </c>
      <c r="G148" s="21">
        <v>4254</v>
      </c>
      <c r="H148" s="21" t="s">
        <v>275</v>
      </c>
      <c r="I148" s="22">
        <v>2</v>
      </c>
      <c r="J148" s="22">
        <v>340.32</v>
      </c>
      <c r="K148" s="22">
        <v>12.76</v>
      </c>
      <c r="L148" s="22">
        <v>85.08</v>
      </c>
      <c r="M148" s="23">
        <f t="shared" ref="M148:M154" si="11">(J148+K148+L148)*I148</f>
        <v>876.32</v>
      </c>
      <c r="N148" s="23">
        <f t="shared" si="9"/>
        <v>219.08</v>
      </c>
      <c r="O148" s="24">
        <v>1370.11</v>
      </c>
      <c r="P148" s="33"/>
      <c r="Q148" s="25"/>
      <c r="R148" s="25"/>
      <c r="S148" s="25"/>
      <c r="T148" s="9"/>
    </row>
    <row r="149" s="1" customFormat="1" ht="30" customHeight="1" spans="1:20">
      <c r="A149" s="34"/>
      <c r="B149" s="34"/>
      <c r="C149" s="34"/>
      <c r="D149" s="34"/>
      <c r="E149" s="34"/>
      <c r="F149" s="34"/>
      <c r="G149" s="21">
        <v>4502</v>
      </c>
      <c r="H149" s="21" t="s">
        <v>276</v>
      </c>
      <c r="I149" s="22">
        <v>6</v>
      </c>
      <c r="J149" s="22">
        <v>360.16</v>
      </c>
      <c r="K149" s="22">
        <v>13.51</v>
      </c>
      <c r="L149" s="22">
        <v>85.08</v>
      </c>
      <c r="M149" s="23">
        <f t="shared" si="11"/>
        <v>2752.5</v>
      </c>
      <c r="N149" s="23">
        <f t="shared" si="9"/>
        <v>688.125</v>
      </c>
      <c r="O149" s="38"/>
      <c r="P149" s="33"/>
      <c r="Q149" s="25"/>
      <c r="R149" s="25"/>
      <c r="S149" s="25"/>
      <c r="T149" s="9"/>
    </row>
    <row r="150" s="1" customFormat="1" ht="30" customHeight="1" spans="1:20">
      <c r="A150" s="27"/>
      <c r="B150" s="27"/>
      <c r="C150" s="27"/>
      <c r="D150" s="27"/>
      <c r="E150" s="27"/>
      <c r="F150" s="27"/>
      <c r="G150" s="21">
        <v>4552</v>
      </c>
      <c r="H150" s="21" t="s">
        <v>277</v>
      </c>
      <c r="I150" s="22">
        <v>4</v>
      </c>
      <c r="J150" s="22">
        <v>364.16</v>
      </c>
      <c r="K150" s="22">
        <v>13.66</v>
      </c>
      <c r="L150" s="22">
        <v>85.08</v>
      </c>
      <c r="M150" s="23">
        <f t="shared" si="11"/>
        <v>1851.6</v>
      </c>
      <c r="N150" s="23">
        <f t="shared" si="9"/>
        <v>462.9</v>
      </c>
      <c r="O150" s="28"/>
      <c r="P150" s="33"/>
      <c r="Q150" s="25"/>
      <c r="R150" s="25"/>
      <c r="S150" s="25"/>
      <c r="T150" s="9"/>
    </row>
    <row r="151" s="1" customFormat="1" ht="30" customHeight="1" spans="1:20">
      <c r="A151" s="30">
        <v>137</v>
      </c>
      <c r="B151" s="30" t="s">
        <v>278</v>
      </c>
      <c r="C151" s="30" t="s">
        <v>52</v>
      </c>
      <c r="D151" s="31" t="s">
        <v>279</v>
      </c>
      <c r="E151" s="31" t="s">
        <v>264</v>
      </c>
      <c r="F151" s="31" t="s">
        <v>25</v>
      </c>
      <c r="G151" s="21">
        <v>4007</v>
      </c>
      <c r="H151" s="21" t="s">
        <v>36</v>
      </c>
      <c r="I151" s="22">
        <v>8</v>
      </c>
      <c r="J151" s="22">
        <v>320.56</v>
      </c>
      <c r="K151" s="22">
        <v>12.02</v>
      </c>
      <c r="L151" s="22">
        <v>80.14</v>
      </c>
      <c r="M151" s="23">
        <f t="shared" si="11"/>
        <v>3301.76</v>
      </c>
      <c r="N151" s="23">
        <f t="shared" si="9"/>
        <v>825.44</v>
      </c>
      <c r="O151" s="32">
        <v>825.44</v>
      </c>
      <c r="P151" s="33"/>
      <c r="Q151" s="25"/>
      <c r="R151" s="25"/>
      <c r="S151" s="25"/>
      <c r="T151" s="9"/>
    </row>
    <row r="152" s="1" customFormat="1" ht="30" customHeight="1" spans="1:20">
      <c r="A152" s="30">
        <v>138</v>
      </c>
      <c r="B152" s="30" t="s">
        <v>268</v>
      </c>
      <c r="C152" s="30" t="s">
        <v>52</v>
      </c>
      <c r="D152" s="31" t="s">
        <v>280</v>
      </c>
      <c r="E152" s="31" t="s">
        <v>264</v>
      </c>
      <c r="F152" s="31" t="s">
        <v>25</v>
      </c>
      <c r="G152" s="21">
        <v>4007</v>
      </c>
      <c r="H152" s="21" t="s">
        <v>281</v>
      </c>
      <c r="I152" s="22">
        <v>4</v>
      </c>
      <c r="J152" s="22">
        <v>320.56</v>
      </c>
      <c r="K152" s="22">
        <v>12.02</v>
      </c>
      <c r="L152" s="22">
        <v>80.14</v>
      </c>
      <c r="M152" s="23">
        <f t="shared" si="11"/>
        <v>1650.88</v>
      </c>
      <c r="N152" s="23">
        <f t="shared" si="9"/>
        <v>412.72</v>
      </c>
      <c r="O152" s="32">
        <v>412.72</v>
      </c>
      <c r="P152" s="33"/>
      <c r="Q152" s="25"/>
      <c r="R152" s="25"/>
      <c r="S152" s="25"/>
      <c r="T152" s="9"/>
    </row>
    <row r="153" s="2" customFormat="1" ht="30" customHeight="1" spans="1:20">
      <c r="A153" s="30">
        <v>139</v>
      </c>
      <c r="B153" s="30" t="s">
        <v>282</v>
      </c>
      <c r="C153" s="30" t="s">
        <v>22</v>
      </c>
      <c r="D153" s="31" t="s">
        <v>283</v>
      </c>
      <c r="E153" s="31" t="s">
        <v>264</v>
      </c>
      <c r="F153" s="31" t="s">
        <v>32</v>
      </c>
      <c r="G153" s="21">
        <v>4494</v>
      </c>
      <c r="H153" s="21" t="s">
        <v>284</v>
      </c>
      <c r="I153" s="22">
        <v>12</v>
      </c>
      <c r="J153" s="22">
        <v>359.52</v>
      </c>
      <c r="K153" s="22">
        <v>13.48</v>
      </c>
      <c r="L153" s="22">
        <v>89.88</v>
      </c>
      <c r="M153" s="23">
        <f t="shared" si="11"/>
        <v>5554.56</v>
      </c>
      <c r="N153" s="23">
        <f t="shared" si="9"/>
        <v>1388.64</v>
      </c>
      <c r="O153" s="32">
        <v>1388.64</v>
      </c>
      <c r="P153" s="33"/>
      <c r="Q153" s="25"/>
      <c r="R153" s="25"/>
      <c r="S153" s="25"/>
      <c r="T153" s="7"/>
    </row>
    <row r="154" s="1" customFormat="1" ht="30" customHeight="1" spans="1:20">
      <c r="A154" s="30">
        <v>140</v>
      </c>
      <c r="B154" s="30" t="s">
        <v>172</v>
      </c>
      <c r="C154" s="30" t="s">
        <v>22</v>
      </c>
      <c r="D154" s="31" t="s">
        <v>285</v>
      </c>
      <c r="E154" s="31" t="s">
        <v>230</v>
      </c>
      <c r="F154" s="31" t="s">
        <v>32</v>
      </c>
      <c r="G154" s="21">
        <v>4254</v>
      </c>
      <c r="H154" s="21" t="s">
        <v>286</v>
      </c>
      <c r="I154" s="22">
        <v>10</v>
      </c>
      <c r="J154" s="22">
        <v>340.32</v>
      </c>
      <c r="K154" s="22">
        <v>12.76</v>
      </c>
      <c r="L154" s="22">
        <v>85.08</v>
      </c>
      <c r="M154" s="23">
        <f t="shared" si="11"/>
        <v>4381.6</v>
      </c>
      <c r="N154" s="23">
        <f t="shared" si="9"/>
        <v>1095.4</v>
      </c>
      <c r="O154" s="39">
        <v>1095.4</v>
      </c>
      <c r="P154" s="33"/>
      <c r="Q154" s="25"/>
      <c r="R154" s="25"/>
      <c r="S154" s="25"/>
      <c r="T154" s="9"/>
    </row>
    <row r="155" s="2" customFormat="1" ht="35.1" customHeight="1" spans="1:20">
      <c r="A155" s="40" t="s">
        <v>287</v>
      </c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15">
        <f>SUM(M5:M154)</f>
        <v>217376.4</v>
      </c>
      <c r="N155" s="15">
        <f>SUM(N5:N154)</f>
        <v>54344.1000000001</v>
      </c>
      <c r="O155" s="15">
        <f>SUM(O5:O154)</f>
        <v>54344.2500000001</v>
      </c>
      <c r="P155" s="5"/>
      <c r="Q155" s="6"/>
      <c r="R155" s="6"/>
      <c r="S155" s="6"/>
      <c r="T155" s="7"/>
    </row>
  </sheetData>
  <mergeCells count="94">
    <mergeCell ref="A1:O1"/>
    <mergeCell ref="A2:O2"/>
    <mergeCell ref="A155:L155"/>
    <mergeCell ref="A3:A4"/>
    <mergeCell ref="A5:A6"/>
    <mergeCell ref="A8:A9"/>
    <mergeCell ref="A15:A16"/>
    <mergeCell ref="A17:A18"/>
    <mergeCell ref="A123:A124"/>
    <mergeCell ref="A129:A130"/>
    <mergeCell ref="A138:A139"/>
    <mergeCell ref="A146:A147"/>
    <mergeCell ref="A148:A150"/>
    <mergeCell ref="B3:B4"/>
    <mergeCell ref="B5:B6"/>
    <mergeCell ref="B8:B9"/>
    <mergeCell ref="B15:B16"/>
    <mergeCell ref="B17:B18"/>
    <mergeCell ref="B123:B124"/>
    <mergeCell ref="B129:B130"/>
    <mergeCell ref="B138:B139"/>
    <mergeCell ref="B146:B147"/>
    <mergeCell ref="B148:B150"/>
    <mergeCell ref="C3:C4"/>
    <mergeCell ref="C5:C6"/>
    <mergeCell ref="C8:C9"/>
    <mergeCell ref="C15:C16"/>
    <mergeCell ref="C17:C18"/>
    <mergeCell ref="C123:C124"/>
    <mergeCell ref="C129:C130"/>
    <mergeCell ref="C138:C139"/>
    <mergeCell ref="C146:C147"/>
    <mergeCell ref="C148:C150"/>
    <mergeCell ref="D3:D4"/>
    <mergeCell ref="D5:D6"/>
    <mergeCell ref="D8:D9"/>
    <mergeCell ref="D15:D16"/>
    <mergeCell ref="D17:D18"/>
    <mergeCell ref="D123:D124"/>
    <mergeCell ref="D129:D130"/>
    <mergeCell ref="D138:D139"/>
    <mergeCell ref="D146:D147"/>
    <mergeCell ref="D148:D150"/>
    <mergeCell ref="E3:E4"/>
    <mergeCell ref="E5:E6"/>
    <mergeCell ref="E8:E9"/>
    <mergeCell ref="E15:E16"/>
    <mergeCell ref="E17:E18"/>
    <mergeCell ref="E123:E124"/>
    <mergeCell ref="E129:E130"/>
    <mergeCell ref="E138:E139"/>
    <mergeCell ref="E146:E147"/>
    <mergeCell ref="E148:E150"/>
    <mergeCell ref="F3:F4"/>
    <mergeCell ref="F5:F6"/>
    <mergeCell ref="F8:F9"/>
    <mergeCell ref="F15:F16"/>
    <mergeCell ref="F17:F18"/>
    <mergeCell ref="F123:F124"/>
    <mergeCell ref="F129:F130"/>
    <mergeCell ref="F138:F139"/>
    <mergeCell ref="F146:F147"/>
    <mergeCell ref="F148:F150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O5:O6"/>
    <mergeCell ref="O8:O9"/>
    <mergeCell ref="O15:O16"/>
    <mergeCell ref="O17:O18"/>
    <mergeCell ref="O123:O124"/>
    <mergeCell ref="O129:O130"/>
    <mergeCell ref="O138:O139"/>
    <mergeCell ref="O146:O147"/>
    <mergeCell ref="O148:O150"/>
    <mergeCell ref="P3:P4"/>
    <mergeCell ref="P6:P7"/>
    <mergeCell ref="P11:P12"/>
    <mergeCell ref="P14:P15"/>
    <mergeCell ref="P32:P34"/>
    <mergeCell ref="Q3:Q4"/>
    <mergeCell ref="Q32:Q34"/>
    <mergeCell ref="R3:R4"/>
    <mergeCell ref="R32:R34"/>
    <mergeCell ref="S3:S4"/>
    <mergeCell ref="S32:S34"/>
    <mergeCell ref="T5:T6"/>
    <mergeCell ref="T8:T9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2026年华容区中小微企业吸纳重点群体扩大社会保险补贴名单（第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溪上青青草</cp:lastModifiedBy>
  <dcterms:created xsi:type="dcterms:W3CDTF">2022-12-29T01:06:00Z</dcterms:created>
  <dcterms:modified xsi:type="dcterms:W3CDTF">2026-10-27T01:31:07Z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B86CEAD3E2B14496825404DB94A19B0C_13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