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2026年华容区中小微企业吸纳重点群体扩大社会保险补贴名单（第" sheetId="6" r:id="rId1"/>
  </sheets>
  <definedNames>
    <definedName name="_xlnm._FilterDatabase" localSheetId="0" hidden="1">'2026年华容区中小微企业吸纳重点群体扩大社会保险补贴名单（第'!$A$4:$O$4</definedName>
    <definedName name="_xlnm.Print_Area" localSheetId="0">'2026年华容区中小微企业吸纳重点群体扩大社会保险补贴名单（第'!$A$1:$O$141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<sst xmlns="http://schemas.openxmlformats.org/spreadsheetml/2006/main" count="557" uniqueCount="232">
  <si>
    <t>2026年华容区中小微企业吸纳重点群体扩大社会保险补贴名单（第二批）</t>
  </si>
  <si>
    <t>单位：元</t>
  </si>
  <si>
    <t>序号</t>
  </si>
  <si>
    <t>企业名称</t>
  </si>
  <si>
    <t>行业类别</t>
  </si>
  <si>
    <t>姓名</t>
  </si>
  <si>
    <t>人员类别</t>
  </si>
  <si>
    <t>性别</t>
  </si>
  <si>
    <t>缴费基数</t>
  </si>
  <si>
    <t>补贴申请时间范围</t>
  </si>
  <si>
    <t>补贴月数</t>
  </si>
  <si>
    <t>养老保险       个人部分
(8%)</t>
  </si>
  <si>
    <t>失业保险               个人部分    （0.3%）</t>
  </si>
  <si>
    <t>医疗保险                           个人部分
(2%)</t>
  </si>
  <si>
    <t>总计</t>
  </si>
  <si>
    <t>个人缴纳的25%</t>
  </si>
  <si>
    <t>备注:合计</t>
  </si>
  <si>
    <t>湖北省路桥建设工程有限公司</t>
  </si>
  <si>
    <t>现代服务业</t>
  </si>
  <si>
    <t>罗雨薇</t>
  </si>
  <si>
    <t>2025年毕业大学生</t>
  </si>
  <si>
    <t>女</t>
  </si>
  <si>
    <t>2026.01-2026.06</t>
  </si>
  <si>
    <t>2026.07-2026.08</t>
  </si>
  <si>
    <t>赵灿</t>
  </si>
  <si>
    <t>男</t>
  </si>
  <si>
    <t>邢明涛</t>
  </si>
  <si>
    <t>聂忠旭</t>
  </si>
  <si>
    <t>叶逍锋</t>
  </si>
  <si>
    <t>余尉</t>
  </si>
  <si>
    <t>钟朱彬</t>
  </si>
  <si>
    <t>黄玉雯</t>
  </si>
  <si>
    <t>胡宇涵</t>
  </si>
  <si>
    <t>付嘉煜</t>
  </si>
  <si>
    <t>朱江毅</t>
  </si>
  <si>
    <t>王思琦</t>
  </si>
  <si>
    <t>2024年毕业大学生</t>
  </si>
  <si>
    <t>黄智恒</t>
  </si>
  <si>
    <t>熊子乐</t>
  </si>
  <si>
    <t>石依</t>
  </si>
  <si>
    <t>谢宇豪</t>
  </si>
  <si>
    <t>周清林</t>
  </si>
  <si>
    <t>冀逸飞</t>
  </si>
  <si>
    <t>2026年毕业大学生</t>
  </si>
  <si>
    <t>唐安邦</t>
  </si>
  <si>
    <t>新动（鄂州）生物科技有限公司</t>
  </si>
  <si>
    <t>宫梦晴</t>
  </si>
  <si>
    <t>2025年毕业</t>
  </si>
  <si>
    <t>2026.01-2026.05</t>
  </si>
  <si>
    <t>理工造船（鄂州）股份有限公司</t>
  </si>
  <si>
    <t>制造业</t>
  </si>
  <si>
    <t>王诗怡</t>
  </si>
  <si>
    <t>2024年毕业</t>
  </si>
  <si>
    <t>2026.04-2026.08</t>
  </si>
  <si>
    <t>鄂州市华容区陶姐农业科技有限公司</t>
  </si>
  <si>
    <t>陶攀</t>
  </si>
  <si>
    <t>登记失业6个月及以上</t>
  </si>
  <si>
    <t>2026.01-2026.08</t>
  </si>
  <si>
    <t>湖北德奥高科新材料科技有限公司</t>
  </si>
  <si>
    <t>徐小龙</t>
  </si>
  <si>
    <t>2025.09-2026.08</t>
  </si>
  <si>
    <t>湖北三和精工装备制造有限公司</t>
  </si>
  <si>
    <t>姚莉</t>
  </si>
  <si>
    <t>湖北伯克希尔新材料有限公司</t>
  </si>
  <si>
    <t>邱季</t>
  </si>
  <si>
    <t>2025.10-2026.06</t>
  </si>
  <si>
    <t>三和华中（湖北）供应链有限公司</t>
  </si>
  <si>
    <t>钱慧敏</t>
  </si>
  <si>
    <t>游超</t>
  </si>
  <si>
    <t>2025.09-2026.05</t>
  </si>
  <si>
    <t>湖北鼎润环保科技有限公司</t>
  </si>
  <si>
    <t>熊超</t>
  </si>
  <si>
    <t>2025年毕业未就业大学生</t>
  </si>
  <si>
    <t>2025.01-2025.06</t>
  </si>
  <si>
    <t>湖北兴亿丰环保科技有限公司</t>
  </si>
  <si>
    <t>董慧</t>
  </si>
  <si>
    <t>鄂州旭盟环保科技有限公司</t>
  </si>
  <si>
    <t>2026.06-2026.09</t>
  </si>
  <si>
    <t>湖北三和管桩有限公司</t>
  </si>
  <si>
    <t>聂瑞</t>
  </si>
  <si>
    <t>2026.03-2026.04</t>
  </si>
  <si>
    <t>湖北丽美药用包装有限公司</t>
  </si>
  <si>
    <t>吴冬芹</t>
  </si>
  <si>
    <t>2025.07-2025.09</t>
  </si>
  <si>
    <t>湖北省好新鲜科技有限公司</t>
  </si>
  <si>
    <t xml:space="preserve">胡惠雯 </t>
  </si>
  <si>
    <t>2024年毕业未就业大学生</t>
  </si>
  <si>
    <t>武汉亚宇高分子塑料有限公司</t>
  </si>
  <si>
    <t>万军</t>
  </si>
  <si>
    <t>2023年毕业未就业大学生</t>
  </si>
  <si>
    <t>2025.02-2025.05</t>
  </si>
  <si>
    <t>鄂州铭创新海生态科技有限公司</t>
  </si>
  <si>
    <t>张恒</t>
  </si>
  <si>
    <t>2025.07-2025.12</t>
  </si>
  <si>
    <t>湖北鹏昊通信设备有限公司</t>
  </si>
  <si>
    <t>姚红焱</t>
  </si>
  <si>
    <t>龙小红</t>
  </si>
  <si>
    <t>湖北强康中药饮片有限公司</t>
  </si>
  <si>
    <t>徐思缘</t>
  </si>
  <si>
    <t>2025年度毕业大学生</t>
  </si>
  <si>
    <t>2025.11-2026.04</t>
  </si>
  <si>
    <t>鄂州富晶电子技术有限公司</t>
  </si>
  <si>
    <t>魏梓康</t>
  </si>
  <si>
    <t>2024届离校未就业毕业生</t>
  </si>
  <si>
    <t>2025.11-2025.12</t>
  </si>
  <si>
    <t>万事通航空地面服务（鄂州）有限公司</t>
  </si>
  <si>
    <t>生活服务业</t>
  </si>
  <si>
    <t>叶博</t>
  </si>
  <si>
    <t>蒋语晴</t>
  </si>
  <si>
    <t>洪佳慧</t>
  </si>
  <si>
    <t>洪斯琪</t>
  </si>
  <si>
    <t>2023届离校未就业毕业生</t>
  </si>
  <si>
    <t>尹旭婕</t>
  </si>
  <si>
    <t>湖北新地医疗科技有限公司</t>
  </si>
  <si>
    <t>田曼迪</t>
  </si>
  <si>
    <t>2026.06-2026.08</t>
  </si>
  <si>
    <t>包灵灵</t>
  </si>
  <si>
    <t>2026.01-2026.03</t>
  </si>
  <si>
    <t>王思纯</t>
  </si>
  <si>
    <t>2026.06-2026.06</t>
  </si>
  <si>
    <t>郝书欣</t>
  </si>
  <si>
    <t>2025.10-2025.12</t>
  </si>
  <si>
    <t>吴娴</t>
  </si>
  <si>
    <t>2025.01-2025.03</t>
  </si>
  <si>
    <t>陈雨</t>
  </si>
  <si>
    <t>2025.08-2026.07</t>
  </si>
  <si>
    <t>孟娜</t>
  </si>
  <si>
    <t>鄂州市华府名居益丰大药房药店4254</t>
  </si>
  <si>
    <t>朱袁澳</t>
  </si>
  <si>
    <t>2025.12-2026.01</t>
  </si>
  <si>
    <t>毛紫晴</t>
  </si>
  <si>
    <t>2025.01-2025.04</t>
  </si>
  <si>
    <t>湖北汉唐电力器材有限公司</t>
  </si>
  <si>
    <t>徐玉芳</t>
  </si>
  <si>
    <t>2026.02-2026.09</t>
  </si>
  <si>
    <t>湖北枫树线业有限公司</t>
  </si>
  <si>
    <t>吴宗益</t>
  </si>
  <si>
    <t>2026.03-2026.08</t>
  </si>
  <si>
    <t>柳晓丽</t>
  </si>
  <si>
    <t>2025.07-2026.06</t>
  </si>
  <si>
    <t>方政</t>
  </si>
  <si>
    <t>2025.10-2026.07</t>
  </si>
  <si>
    <t>胡艳</t>
  </si>
  <si>
    <t>2025.11-2026.08</t>
  </si>
  <si>
    <t>王幺</t>
  </si>
  <si>
    <t>鄂州中都建材有限公司</t>
  </si>
  <si>
    <t>明聪聪</t>
  </si>
  <si>
    <t>2025.04-2025.09</t>
  </si>
  <si>
    <t>2025.10-2026.02</t>
  </si>
  <si>
    <t>方园</t>
  </si>
  <si>
    <t>2025.07-2025.10</t>
  </si>
  <si>
    <t>鄂州鑫贝利华工程信息咨询服务有限公司</t>
  </si>
  <si>
    <t>陈旺</t>
  </si>
  <si>
    <t>2026.02-2026.08</t>
  </si>
  <si>
    <t>湖北红莲湖旅游度假区开发有限公司红莲湖高尔夫乡村俱乐部</t>
  </si>
  <si>
    <t>姜群枝</t>
  </si>
  <si>
    <t>防返贫监测对象</t>
  </si>
  <si>
    <t>熊明星</t>
  </si>
  <si>
    <t>吴小燕</t>
  </si>
  <si>
    <t>吕桂芳</t>
  </si>
  <si>
    <t>熊利</t>
  </si>
  <si>
    <t>刘学峰</t>
  </si>
  <si>
    <t>2025.09-2026.06</t>
  </si>
  <si>
    <t>彤诺电子鄂州有限公司</t>
  </si>
  <si>
    <t>王雁</t>
  </si>
  <si>
    <t>武汉华中数控鄂州有限公司</t>
  </si>
  <si>
    <t>邓良知</t>
  </si>
  <si>
    <t>袁创</t>
  </si>
  <si>
    <t>2025.10-2026.08</t>
  </si>
  <si>
    <t>徐枝亦</t>
  </si>
  <si>
    <t>葛春阳</t>
  </si>
  <si>
    <t>吴震韩</t>
  </si>
  <si>
    <t>刘西西</t>
  </si>
  <si>
    <t>2026.05-20260.8</t>
  </si>
  <si>
    <t>陈坤浩</t>
  </si>
  <si>
    <t>2025.07-2026.01</t>
  </si>
  <si>
    <t>黄程俊</t>
  </si>
  <si>
    <t>2025.07-2026.05</t>
  </si>
  <si>
    <t>苏欣蕾</t>
  </si>
  <si>
    <t>左鹏</t>
  </si>
  <si>
    <t>邓涛</t>
  </si>
  <si>
    <t>2026.01-2026.04</t>
  </si>
  <si>
    <t>潘转利</t>
  </si>
  <si>
    <t>严燕</t>
  </si>
  <si>
    <t>金碧物业有限公司鄂州分公司</t>
  </si>
  <si>
    <t>刘梓洋</t>
  </si>
  <si>
    <t>2025.08-2026.06</t>
  </si>
  <si>
    <t>秦雨欢</t>
  </si>
  <si>
    <t>2025.08-2026.01</t>
  </si>
  <si>
    <t>赵海钦</t>
  </si>
  <si>
    <t>毛寒月</t>
  </si>
  <si>
    <t>2025.08-2026.05</t>
  </si>
  <si>
    <t>鄂州其荣科技有限公司</t>
  </si>
  <si>
    <t>熊宇翔</t>
  </si>
  <si>
    <t>2025.08-2025.10</t>
  </si>
  <si>
    <t>程白龙</t>
  </si>
  <si>
    <t>2025.12-2026.05</t>
  </si>
  <si>
    <t>张思</t>
  </si>
  <si>
    <t>2025.12-2026.07</t>
  </si>
  <si>
    <t>川舢电子（武汉）有限公司</t>
  </si>
  <si>
    <t>李盼</t>
  </si>
  <si>
    <t>鄂州云盛包装材料有限公司</t>
  </si>
  <si>
    <t>赵熊涛</t>
  </si>
  <si>
    <t>2026.05-2026.08</t>
  </si>
  <si>
    <t>鄂州联昌泰物业服务有限公司</t>
  </si>
  <si>
    <t>魏诗璇</t>
  </si>
  <si>
    <t>金碧物业有限公司鄂州童世界分公司</t>
  </si>
  <si>
    <t>周斌</t>
  </si>
  <si>
    <t>庙岭恒达通讯</t>
  </si>
  <si>
    <t>谢邦奎</t>
  </si>
  <si>
    <t>2025.10-2026.09</t>
  </si>
  <si>
    <t>鄂州正弘生物医疗科技有限公司</t>
  </si>
  <si>
    <t>万青</t>
  </si>
  <si>
    <t>2026.01-20260.8</t>
  </si>
  <si>
    <t>华新商砼（鄂州华容）有限公司</t>
  </si>
  <si>
    <t>殷明威</t>
  </si>
  <si>
    <t>鄂州市恒锐房产信息服务有限公司</t>
  </si>
  <si>
    <t>黄永春</t>
  </si>
  <si>
    <t>中智湖北经济技术合作有限公司</t>
  </si>
  <si>
    <t>肖乃文</t>
  </si>
  <si>
    <t>2026届毕业生</t>
  </si>
  <si>
    <t>2026.7-2026.8</t>
  </si>
  <si>
    <t>陈曼玉</t>
  </si>
  <si>
    <t>曾思宇</t>
  </si>
  <si>
    <t>张满意</t>
  </si>
  <si>
    <t>刘梦菲</t>
  </si>
  <si>
    <t>潘芯敏</t>
  </si>
  <si>
    <t>秦雨欣</t>
  </si>
  <si>
    <t>胡文倩</t>
  </si>
  <si>
    <t>刘欢</t>
  </si>
  <si>
    <t>吕杨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</si>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</sst>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6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明细表 _4" xfId="49"/>
    <cellStyle name="常规_明细表 " xfId="50"/>
    <cellStyle name="常规_明细表 _7" xfId="51"/>
    <cellStyle name="常规_明细表 _13" xf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1"/>
  <sheetViews>
    <sheetView tabSelected="1" zoomScale="90" zoomScaleNormal="90" workbookViewId="0">
      <pane ySplit="4" topLeftCell="A125" activePane="bottomLeft" state="frozen"/>
      <selection/>
      <selection pane="bottomLeft" activeCell="Q14" sqref="Q14"/>
    </sheetView>
  </sheetViews>
  <sheetFormatPr defaultColWidth="9" defaultRowHeight="14.25"/>
  <cols>
    <col min="1" max="1" width="5.875" style="4" customWidth="1"/>
    <col min="2" max="2" width="55.6833333333333" style="4" customWidth="1"/>
    <col min="3" max="3" width="12.625" style="4" customWidth="1"/>
    <col min="4" max="4" width="10.375" style="4" customWidth="1"/>
    <col min="5" max="5" width="26.3833333333333" style="4" customWidth="1"/>
    <col min="6" max="7" width="10.375" style="4" customWidth="1"/>
    <col min="8" max="8" width="19.75" style="5" customWidth="1"/>
    <col min="9" max="9" width="10" style="5" customWidth="1"/>
    <col min="10" max="10" width="11.1" style="5" customWidth="1"/>
    <col min="11" max="12" width="12.625" style="5" customWidth="1"/>
    <col min="13" max="14" width="9.375" style="4" customWidth="1"/>
    <col min="15" max="15" width="12.9166666666667" style="4" customWidth="1"/>
    <col min="16" max="16384" width="9" style="3"/>
  </cols>
  <sheetData>
    <row r="1" s="1" customFormat="1" ht="51.9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spans="1:15">
      <c r="A2" s="7" t="s">
        <v>1</v>
      </c>
      <c r="B2" s="7"/>
      <c r="C2" s="7"/>
      <c r="D2" s="7"/>
      <c r="E2" s="7"/>
      <c r="F2" s="7"/>
      <c r="G2" s="7"/>
      <c r="H2" s="5"/>
      <c r="I2" s="7"/>
      <c r="J2" s="7"/>
      <c r="K2" s="7"/>
      <c r="L2" s="7"/>
      <c r="M2" s="7"/>
      <c r="N2" s="7"/>
      <c r="O2" s="7"/>
    </row>
    <row r="3" s="1" customFormat="1" ht="25" customHeight="1" spans="1:15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1" t="s">
        <v>10</v>
      </c>
      <c r="J3" s="10" t="s">
        <v>11</v>
      </c>
      <c r="K3" s="11" t="s">
        <v>12</v>
      </c>
      <c r="L3" s="10" t="s">
        <v>13</v>
      </c>
      <c r="M3" s="8" t="s">
        <v>14</v>
      </c>
      <c r="N3" s="10" t="s">
        <v>15</v>
      </c>
      <c r="O3" s="12" t="s">
        <v>16</v>
      </c>
    </row>
    <row r="4" s="1" customFormat="1" ht="25" customHeight="1" spans="1:15">
      <c r="A4" s="8"/>
      <c r="B4" s="13"/>
      <c r="C4" s="13"/>
      <c r="D4" s="8"/>
      <c r="E4" s="13"/>
      <c r="F4" s="13"/>
      <c r="G4" s="13"/>
      <c r="H4" s="10"/>
      <c r="I4" s="14"/>
      <c r="J4" s="10"/>
      <c r="K4" s="14"/>
      <c r="L4" s="10"/>
      <c r="M4" s="8"/>
      <c r="N4" s="10"/>
      <c r="O4" s="12"/>
    </row>
    <row r="5" s="1" customFormat="1" ht="30" customHeight="1" spans="1:15">
      <c r="A5" s="9">
        <v>1</v>
      </c>
      <c r="B5" s="11" t="s">
        <v>17</v>
      </c>
      <c r="C5" s="9" t="s">
        <v>18</v>
      </c>
      <c r="D5" s="15" t="s">
        <v>19</v>
      </c>
      <c r="E5" s="15" t="s">
        <v>20</v>
      </c>
      <c r="F5" s="15" t="s">
        <v>21</v>
      </c>
      <c r="G5" s="16">
        <v>6276</v>
      </c>
      <c r="H5" s="17" t="s">
        <v>22</v>
      </c>
      <c r="I5" s="17">
        <v>6</v>
      </c>
      <c r="J5" s="17">
        <v>502.08</v>
      </c>
      <c r="K5" s="17">
        <v>18.83</v>
      </c>
      <c r="L5" s="17">
        <v>125.52</v>
      </c>
      <c r="M5" s="18">
        <f>(J5+L5+K5)*I5</f>
        <v>3878.58</v>
      </c>
      <c r="N5" s="19">
        <f>M5*0.25</f>
        <v>969.645</v>
      </c>
      <c r="O5" s="20">
        <v>1268.09</v>
      </c>
    </row>
    <row r="6" s="1" customFormat="1" ht="30" customHeight="1" spans="1:15">
      <c r="A6" s="13"/>
      <c r="B6" s="21"/>
      <c r="C6" s="22"/>
      <c r="D6" s="23"/>
      <c r="E6" s="23"/>
      <c r="F6" s="23"/>
      <c r="G6" s="16">
        <v>5795</v>
      </c>
      <c r="H6" s="17" t="s">
        <v>23</v>
      </c>
      <c r="I6" s="24">
        <v>2</v>
      </c>
      <c r="J6" s="24">
        <v>463.6</v>
      </c>
      <c r="K6" s="24">
        <v>17.39</v>
      </c>
      <c r="L6" s="24">
        <v>115.9</v>
      </c>
      <c r="M6" s="18">
        <f t="shared" ref="M6:M29" si="0">(J6+L6+K6)*I6</f>
        <v>1193.78</v>
      </c>
      <c r="N6" s="19">
        <f t="shared" ref="N6:N35" si="1">M6*0.25</f>
        <v>298.445</v>
      </c>
      <c r="O6" s="25"/>
    </row>
    <row r="7" s="1" customFormat="1" ht="30" customHeight="1" spans="1:15">
      <c r="A7" s="9">
        <v>2</v>
      </c>
      <c r="B7" s="21"/>
      <c r="C7" s="22"/>
      <c r="D7" s="15" t="s">
        <v>24</v>
      </c>
      <c r="E7" s="15" t="s">
        <v>20</v>
      </c>
      <c r="F7" s="15" t="s">
        <v>25</v>
      </c>
      <c r="G7" s="16">
        <v>6276</v>
      </c>
      <c r="H7" s="17" t="s">
        <v>22</v>
      </c>
      <c r="I7" s="24">
        <v>6</v>
      </c>
      <c r="J7" s="24">
        <v>502.08</v>
      </c>
      <c r="K7" s="24">
        <v>18.83</v>
      </c>
      <c r="L7" s="24">
        <v>125.52</v>
      </c>
      <c r="M7" s="18">
        <f t="shared" si="0"/>
        <v>3878.58</v>
      </c>
      <c r="N7" s="19">
        <f t="shared" si="1"/>
        <v>969.645</v>
      </c>
      <c r="O7" s="20">
        <v>1269.79</v>
      </c>
    </row>
    <row r="8" s="1" customFormat="1" ht="30" customHeight="1" spans="1:15">
      <c r="A8" s="13"/>
      <c r="B8" s="21"/>
      <c r="C8" s="22"/>
      <c r="D8" s="23"/>
      <c r="E8" s="23"/>
      <c r="F8" s="23"/>
      <c r="G8" s="16">
        <v>5828</v>
      </c>
      <c r="H8" s="17" t="s">
        <v>23</v>
      </c>
      <c r="I8" s="24">
        <v>2</v>
      </c>
      <c r="J8" s="24">
        <v>466.24</v>
      </c>
      <c r="K8" s="24">
        <v>17.48</v>
      </c>
      <c r="L8" s="24">
        <v>116.56</v>
      </c>
      <c r="M8" s="18">
        <f t="shared" si="0"/>
        <v>1200.56</v>
      </c>
      <c r="N8" s="19">
        <f t="shared" si="1"/>
        <v>300.14</v>
      </c>
      <c r="O8" s="25"/>
    </row>
    <row r="9" s="1" customFormat="1" ht="30" customHeight="1" spans="1:15">
      <c r="A9" s="9">
        <v>3</v>
      </c>
      <c r="B9" s="21"/>
      <c r="C9" s="22"/>
      <c r="D9" s="15" t="s">
        <v>26</v>
      </c>
      <c r="E9" s="15" t="s">
        <v>20</v>
      </c>
      <c r="F9" s="15" t="s">
        <v>25</v>
      </c>
      <c r="G9" s="16">
        <v>6276</v>
      </c>
      <c r="H9" s="17" t="s">
        <v>22</v>
      </c>
      <c r="I9" s="24">
        <v>6</v>
      </c>
      <c r="J9" s="24">
        <v>502.08</v>
      </c>
      <c r="K9" s="24">
        <v>18.83</v>
      </c>
      <c r="L9" s="24">
        <v>125.52</v>
      </c>
      <c r="M9" s="18">
        <f t="shared" si="0"/>
        <v>3878.58</v>
      </c>
      <c r="N9" s="19">
        <f t="shared" si="1"/>
        <v>969.645</v>
      </c>
      <c r="O9" s="20">
        <v>1245.43</v>
      </c>
    </row>
    <row r="10" s="1" customFormat="1" ht="30" customHeight="1" spans="1:15">
      <c r="A10" s="13"/>
      <c r="B10" s="21"/>
      <c r="C10" s="22"/>
      <c r="D10" s="23"/>
      <c r="E10" s="23"/>
      <c r="F10" s="23"/>
      <c r="G10" s="16">
        <v>5355</v>
      </c>
      <c r="H10" s="17" t="s">
        <v>23</v>
      </c>
      <c r="I10" s="24">
        <v>2</v>
      </c>
      <c r="J10" s="24">
        <v>428.4</v>
      </c>
      <c r="K10" s="24">
        <v>16.07</v>
      </c>
      <c r="L10" s="24">
        <v>107.1</v>
      </c>
      <c r="M10" s="18">
        <f t="shared" si="0"/>
        <v>1103.14</v>
      </c>
      <c r="N10" s="19">
        <f t="shared" si="1"/>
        <v>275.785</v>
      </c>
      <c r="O10" s="25"/>
    </row>
    <row r="11" s="1" customFormat="1" ht="30" customHeight="1" spans="1:15">
      <c r="A11" s="9">
        <v>4</v>
      </c>
      <c r="B11" s="21"/>
      <c r="C11" s="22"/>
      <c r="D11" s="15" t="s">
        <v>27</v>
      </c>
      <c r="E11" s="15" t="s">
        <v>20</v>
      </c>
      <c r="F11" s="15" t="s">
        <v>25</v>
      </c>
      <c r="G11" s="16">
        <v>6276</v>
      </c>
      <c r="H11" s="17" t="s">
        <v>22</v>
      </c>
      <c r="I11" s="24">
        <v>6</v>
      </c>
      <c r="J11" s="24">
        <v>502.08</v>
      </c>
      <c r="K11" s="24">
        <v>18.83</v>
      </c>
      <c r="L11" s="24">
        <v>125.52</v>
      </c>
      <c r="M11" s="18">
        <f t="shared" si="0"/>
        <v>3878.58</v>
      </c>
      <c r="N11" s="19">
        <f t="shared" si="1"/>
        <v>969.645</v>
      </c>
      <c r="O11" s="20">
        <v>1262.68</v>
      </c>
    </row>
    <row r="12" s="1" customFormat="1" ht="30" customHeight="1" spans="1:15">
      <c r="A12" s="13"/>
      <c r="B12" s="21"/>
      <c r="C12" s="22"/>
      <c r="D12" s="23"/>
      <c r="E12" s="23"/>
      <c r="F12" s="23"/>
      <c r="G12" s="16">
        <v>5690</v>
      </c>
      <c r="H12" s="17" t="s">
        <v>23</v>
      </c>
      <c r="I12" s="24">
        <v>2</v>
      </c>
      <c r="J12" s="24">
        <v>455.2</v>
      </c>
      <c r="K12" s="24">
        <v>17.07</v>
      </c>
      <c r="L12" s="24">
        <v>113.8</v>
      </c>
      <c r="M12" s="18">
        <f t="shared" si="0"/>
        <v>1172.14</v>
      </c>
      <c r="N12" s="19">
        <f t="shared" si="1"/>
        <v>293.035</v>
      </c>
      <c r="O12" s="25"/>
    </row>
    <row r="13" s="1" customFormat="1" ht="30" customHeight="1" spans="1:15">
      <c r="A13" s="9">
        <v>5</v>
      </c>
      <c r="B13" s="21"/>
      <c r="C13" s="22"/>
      <c r="D13" s="15" t="s">
        <v>28</v>
      </c>
      <c r="E13" s="15" t="s">
        <v>20</v>
      </c>
      <c r="F13" s="15" t="s">
        <v>25</v>
      </c>
      <c r="G13" s="16">
        <v>7100</v>
      </c>
      <c r="H13" s="17" t="s">
        <v>22</v>
      </c>
      <c r="I13" s="24">
        <v>6</v>
      </c>
      <c r="J13" s="24">
        <v>568</v>
      </c>
      <c r="K13" s="24">
        <v>21.3</v>
      </c>
      <c r="L13" s="24">
        <v>142</v>
      </c>
      <c r="M13" s="18">
        <f t="shared" si="0"/>
        <v>4387.8</v>
      </c>
      <c r="N13" s="19">
        <f t="shared" si="1"/>
        <v>1096.95</v>
      </c>
      <c r="O13" s="20">
        <v>1482.74</v>
      </c>
    </row>
    <row r="14" s="1" customFormat="1" ht="30" customHeight="1" spans="1:15">
      <c r="A14" s="13"/>
      <c r="B14" s="21"/>
      <c r="C14" s="22"/>
      <c r="D14" s="23"/>
      <c r="E14" s="23"/>
      <c r="F14" s="23"/>
      <c r="G14" s="16">
        <v>7491</v>
      </c>
      <c r="H14" s="17" t="s">
        <v>23</v>
      </c>
      <c r="I14" s="24">
        <v>2</v>
      </c>
      <c r="J14" s="24">
        <v>599.28</v>
      </c>
      <c r="K14" s="24">
        <v>22.47</v>
      </c>
      <c r="L14" s="24">
        <v>149.82</v>
      </c>
      <c r="M14" s="18">
        <f t="shared" si="0"/>
        <v>1543.14</v>
      </c>
      <c r="N14" s="19">
        <f t="shared" si="1"/>
        <v>385.785</v>
      </c>
      <c r="O14" s="25"/>
    </row>
    <row r="15" s="1" customFormat="1" ht="30" customHeight="1" spans="1:15">
      <c r="A15" s="9">
        <v>6</v>
      </c>
      <c r="B15" s="21"/>
      <c r="C15" s="22"/>
      <c r="D15" s="15" t="s">
        <v>29</v>
      </c>
      <c r="E15" s="15" t="s">
        <v>20</v>
      </c>
      <c r="F15" s="15" t="s">
        <v>25</v>
      </c>
      <c r="G15" s="16">
        <v>6276</v>
      </c>
      <c r="H15" s="17" t="s">
        <v>22</v>
      </c>
      <c r="I15" s="24">
        <v>6</v>
      </c>
      <c r="J15" s="24">
        <v>502.08</v>
      </c>
      <c r="K15" s="24">
        <v>18.83</v>
      </c>
      <c r="L15" s="24">
        <v>125.52</v>
      </c>
      <c r="M15" s="18">
        <f t="shared" si="0"/>
        <v>3878.58</v>
      </c>
      <c r="N15" s="19">
        <f t="shared" si="1"/>
        <v>969.645</v>
      </c>
      <c r="O15" s="20">
        <v>1248.88</v>
      </c>
    </row>
    <row r="16" s="1" customFormat="1" ht="30" customHeight="1" spans="1:15">
      <c r="A16" s="13"/>
      <c r="B16" s="21"/>
      <c r="C16" s="22"/>
      <c r="D16" s="23"/>
      <c r="E16" s="23"/>
      <c r="F16" s="23"/>
      <c r="G16" s="16">
        <v>5422</v>
      </c>
      <c r="H16" s="17" t="s">
        <v>23</v>
      </c>
      <c r="I16" s="24">
        <v>2</v>
      </c>
      <c r="J16" s="24">
        <v>433.76</v>
      </c>
      <c r="K16" s="24">
        <v>16.27</v>
      </c>
      <c r="L16" s="24">
        <v>108.44</v>
      </c>
      <c r="M16" s="18">
        <f t="shared" si="0"/>
        <v>1116.94</v>
      </c>
      <c r="N16" s="19">
        <f t="shared" si="1"/>
        <v>279.235</v>
      </c>
      <c r="O16" s="25"/>
    </row>
    <row r="17" s="1" customFormat="1" ht="30" customHeight="1" spans="1:15">
      <c r="A17" s="9">
        <v>7</v>
      </c>
      <c r="B17" s="21"/>
      <c r="C17" s="22"/>
      <c r="D17" s="15" t="s">
        <v>30</v>
      </c>
      <c r="E17" s="15" t="s">
        <v>20</v>
      </c>
      <c r="F17" s="15" t="s">
        <v>25</v>
      </c>
      <c r="G17" s="16">
        <v>6276</v>
      </c>
      <c r="H17" s="17" t="s">
        <v>22</v>
      </c>
      <c r="I17" s="24">
        <v>6</v>
      </c>
      <c r="J17" s="24">
        <v>502.08</v>
      </c>
      <c r="K17" s="24">
        <v>18.83</v>
      </c>
      <c r="L17" s="24">
        <v>125.52</v>
      </c>
      <c r="M17" s="18">
        <f t="shared" si="0"/>
        <v>3878.58</v>
      </c>
      <c r="N17" s="19">
        <f t="shared" si="1"/>
        <v>969.645</v>
      </c>
      <c r="O17" s="20">
        <v>1271.44</v>
      </c>
    </row>
    <row r="18" s="1" customFormat="1" ht="30" customHeight="1" spans="1:15">
      <c r="A18" s="13"/>
      <c r="B18" s="21"/>
      <c r="C18" s="22"/>
      <c r="D18" s="23"/>
      <c r="E18" s="23"/>
      <c r="F18" s="23"/>
      <c r="G18" s="16">
        <v>5860</v>
      </c>
      <c r="H18" s="17" t="s">
        <v>23</v>
      </c>
      <c r="I18" s="24">
        <v>2</v>
      </c>
      <c r="J18" s="24">
        <v>468.8</v>
      </c>
      <c r="K18" s="24">
        <v>17.58</v>
      </c>
      <c r="L18" s="24">
        <v>117.2</v>
      </c>
      <c r="M18" s="18">
        <f t="shared" si="0"/>
        <v>1207.16</v>
      </c>
      <c r="N18" s="19">
        <f t="shared" si="1"/>
        <v>301.79</v>
      </c>
      <c r="O18" s="25"/>
    </row>
    <row r="19" s="1" customFormat="1" ht="30" customHeight="1" spans="1:15">
      <c r="A19" s="9">
        <v>8</v>
      </c>
      <c r="B19" s="21"/>
      <c r="C19" s="22"/>
      <c r="D19" s="15" t="s">
        <v>31</v>
      </c>
      <c r="E19" s="15" t="s">
        <v>20</v>
      </c>
      <c r="F19" s="15" t="s">
        <v>21</v>
      </c>
      <c r="G19" s="16">
        <v>6276</v>
      </c>
      <c r="H19" s="17" t="s">
        <v>22</v>
      </c>
      <c r="I19" s="24">
        <v>6</v>
      </c>
      <c r="J19" s="24">
        <v>502.08</v>
      </c>
      <c r="K19" s="24">
        <v>18.83</v>
      </c>
      <c r="L19" s="24">
        <v>125.52</v>
      </c>
      <c r="M19" s="18">
        <f t="shared" si="0"/>
        <v>3878.58</v>
      </c>
      <c r="N19" s="19">
        <f t="shared" si="1"/>
        <v>969.645</v>
      </c>
      <c r="O19" s="20">
        <v>1263.82</v>
      </c>
    </row>
    <row r="20" s="1" customFormat="1" ht="30" customHeight="1" spans="1:15">
      <c r="A20" s="13"/>
      <c r="B20" s="21"/>
      <c r="C20" s="22"/>
      <c r="D20" s="23"/>
      <c r="E20" s="23"/>
      <c r="F20" s="23"/>
      <c r="G20" s="16">
        <v>5712</v>
      </c>
      <c r="H20" s="17" t="s">
        <v>23</v>
      </c>
      <c r="I20" s="24">
        <v>2</v>
      </c>
      <c r="J20" s="24">
        <v>456.96</v>
      </c>
      <c r="K20" s="24">
        <v>17.14</v>
      </c>
      <c r="L20" s="24">
        <v>114.24</v>
      </c>
      <c r="M20" s="18">
        <f t="shared" si="0"/>
        <v>1176.68</v>
      </c>
      <c r="N20" s="19">
        <f t="shared" si="1"/>
        <v>294.17</v>
      </c>
      <c r="O20" s="25"/>
    </row>
    <row r="21" s="1" customFormat="1" ht="30" customHeight="1" spans="1:15">
      <c r="A21" s="9">
        <v>9</v>
      </c>
      <c r="B21" s="21"/>
      <c r="C21" s="22"/>
      <c r="D21" s="15" t="s">
        <v>32</v>
      </c>
      <c r="E21" s="15" t="s">
        <v>20</v>
      </c>
      <c r="F21" s="15" t="s">
        <v>25</v>
      </c>
      <c r="G21" s="16">
        <v>6276</v>
      </c>
      <c r="H21" s="17" t="s">
        <v>22</v>
      </c>
      <c r="I21" s="24">
        <v>6</v>
      </c>
      <c r="J21" s="24">
        <v>502.08</v>
      </c>
      <c r="K21" s="24">
        <v>18.83</v>
      </c>
      <c r="L21" s="24">
        <v>125.52</v>
      </c>
      <c r="M21" s="18">
        <f t="shared" si="0"/>
        <v>3878.58</v>
      </c>
      <c r="N21" s="19">
        <f t="shared" si="1"/>
        <v>969.645</v>
      </c>
      <c r="O21" s="20">
        <v>1250.89</v>
      </c>
    </row>
    <row r="22" s="1" customFormat="1" ht="30" customHeight="1" spans="1:15">
      <c r="A22" s="13"/>
      <c r="B22" s="21"/>
      <c r="C22" s="22"/>
      <c r="D22" s="23"/>
      <c r="E22" s="23"/>
      <c r="F22" s="23"/>
      <c r="G22" s="16">
        <v>5461</v>
      </c>
      <c r="H22" s="17" t="s">
        <v>23</v>
      </c>
      <c r="I22" s="24">
        <v>2</v>
      </c>
      <c r="J22" s="24">
        <v>436.88</v>
      </c>
      <c r="K22" s="24">
        <v>16.38</v>
      </c>
      <c r="L22" s="24">
        <v>109.22</v>
      </c>
      <c r="M22" s="18">
        <f t="shared" si="0"/>
        <v>1124.96</v>
      </c>
      <c r="N22" s="19">
        <f t="shared" si="1"/>
        <v>281.24</v>
      </c>
      <c r="O22" s="25"/>
    </row>
    <row r="23" s="1" customFormat="1" ht="30" customHeight="1" spans="1:15">
      <c r="A23" s="9">
        <v>10</v>
      </c>
      <c r="B23" s="21"/>
      <c r="C23" s="22"/>
      <c r="D23" s="15" t="s">
        <v>33</v>
      </c>
      <c r="E23" s="15" t="s">
        <v>20</v>
      </c>
      <c r="F23" s="15" t="s">
        <v>21</v>
      </c>
      <c r="G23" s="16">
        <v>6276</v>
      </c>
      <c r="H23" s="17" t="s">
        <v>22</v>
      </c>
      <c r="I23" s="24">
        <v>6</v>
      </c>
      <c r="J23" s="24">
        <v>502.08</v>
      </c>
      <c r="K23" s="24">
        <v>18.83</v>
      </c>
      <c r="L23" s="24">
        <v>125.52</v>
      </c>
      <c r="M23" s="18">
        <f t="shared" si="0"/>
        <v>3878.58</v>
      </c>
      <c r="N23" s="19">
        <f t="shared" si="1"/>
        <v>969.645</v>
      </c>
      <c r="O23" s="20">
        <v>1249.04</v>
      </c>
    </row>
    <row r="24" s="1" customFormat="1" ht="30" customHeight="1" spans="1:15">
      <c r="A24" s="13"/>
      <c r="B24" s="21"/>
      <c r="C24" s="22"/>
      <c r="D24" s="23"/>
      <c r="E24" s="23"/>
      <c r="F24" s="23"/>
      <c r="G24" s="16">
        <v>5425</v>
      </c>
      <c r="H24" s="17" t="s">
        <v>23</v>
      </c>
      <c r="I24" s="24">
        <v>2</v>
      </c>
      <c r="J24" s="24">
        <v>434</v>
      </c>
      <c r="K24" s="24">
        <v>16.28</v>
      </c>
      <c r="L24" s="24">
        <v>108.5</v>
      </c>
      <c r="M24" s="18">
        <f t="shared" si="0"/>
        <v>1117.56</v>
      </c>
      <c r="N24" s="19">
        <f t="shared" si="1"/>
        <v>279.39</v>
      </c>
      <c r="O24" s="25"/>
    </row>
    <row r="25" s="1" customFormat="1" ht="30" customHeight="1" spans="1:15">
      <c r="A25" s="9">
        <v>11</v>
      </c>
      <c r="B25" s="21"/>
      <c r="C25" s="22"/>
      <c r="D25" s="15" t="s">
        <v>34</v>
      </c>
      <c r="E25" s="15" t="s">
        <v>20</v>
      </c>
      <c r="F25" s="15" t="s">
        <v>25</v>
      </c>
      <c r="G25" s="16">
        <v>6276</v>
      </c>
      <c r="H25" s="17" t="s">
        <v>22</v>
      </c>
      <c r="I25" s="24">
        <v>6</v>
      </c>
      <c r="J25" s="24">
        <v>502.08</v>
      </c>
      <c r="K25" s="24">
        <v>18.83</v>
      </c>
      <c r="L25" s="24">
        <v>125.52</v>
      </c>
      <c r="M25" s="18">
        <f t="shared" si="0"/>
        <v>3878.58</v>
      </c>
      <c r="N25" s="19">
        <f t="shared" si="1"/>
        <v>969.645</v>
      </c>
      <c r="O25" s="20">
        <v>1247.9</v>
      </c>
    </row>
    <row r="26" s="1" customFormat="1" ht="30" customHeight="1" spans="1:15">
      <c r="A26" s="13"/>
      <c r="B26" s="21"/>
      <c r="C26" s="22"/>
      <c r="D26" s="23"/>
      <c r="E26" s="23"/>
      <c r="F26" s="23"/>
      <c r="G26" s="16">
        <v>5403</v>
      </c>
      <c r="H26" s="17" t="s">
        <v>23</v>
      </c>
      <c r="I26" s="24">
        <v>2</v>
      </c>
      <c r="J26" s="24">
        <v>432.24</v>
      </c>
      <c r="K26" s="24">
        <v>16.21</v>
      </c>
      <c r="L26" s="24">
        <v>108.06</v>
      </c>
      <c r="M26" s="18">
        <f t="shared" si="0"/>
        <v>1113.02</v>
      </c>
      <c r="N26" s="19">
        <f t="shared" si="1"/>
        <v>278.255</v>
      </c>
      <c r="O26" s="25"/>
    </row>
    <row r="27" s="1" customFormat="1" ht="30" customHeight="1" spans="1:15">
      <c r="A27" s="9">
        <v>12</v>
      </c>
      <c r="B27" s="21"/>
      <c r="C27" s="22"/>
      <c r="D27" s="15" t="s">
        <v>35</v>
      </c>
      <c r="E27" s="15" t="s">
        <v>36</v>
      </c>
      <c r="F27" s="15" t="s">
        <v>21</v>
      </c>
      <c r="G27" s="16">
        <v>8113</v>
      </c>
      <c r="H27" s="17" t="s">
        <v>22</v>
      </c>
      <c r="I27" s="24">
        <v>6</v>
      </c>
      <c r="J27" s="24">
        <v>649.04</v>
      </c>
      <c r="K27" s="24">
        <v>24.34</v>
      </c>
      <c r="L27" s="24">
        <v>162.26</v>
      </c>
      <c r="M27" s="18">
        <f t="shared" ref="M27:M43" si="2">(J27+L27+K27)*I27</f>
        <v>5013.84</v>
      </c>
      <c r="N27" s="19">
        <f t="shared" ref="N27:N49" si="3">M27*0.25</f>
        <v>1253.46</v>
      </c>
      <c r="O27" s="20">
        <v>1732.46</v>
      </c>
    </row>
    <row r="28" s="1" customFormat="1" ht="30" customHeight="1" spans="1:15">
      <c r="A28" s="13"/>
      <c r="B28" s="21"/>
      <c r="C28" s="22"/>
      <c r="D28" s="23"/>
      <c r="E28" s="23"/>
      <c r="F28" s="23"/>
      <c r="G28" s="16">
        <v>9301</v>
      </c>
      <c r="H28" s="17" t="s">
        <v>23</v>
      </c>
      <c r="I28" s="24">
        <v>2</v>
      </c>
      <c r="J28" s="24">
        <v>744.08</v>
      </c>
      <c r="K28" s="24">
        <v>27.9</v>
      </c>
      <c r="L28" s="24">
        <v>186.02</v>
      </c>
      <c r="M28" s="18">
        <f t="shared" si="2"/>
        <v>1916</v>
      </c>
      <c r="N28" s="19">
        <f t="shared" si="3"/>
        <v>479</v>
      </c>
      <c r="O28" s="25"/>
    </row>
    <row r="29" s="1" customFormat="1" ht="30" customHeight="1" spans="1:15">
      <c r="A29" s="9">
        <v>13</v>
      </c>
      <c r="B29" s="21"/>
      <c r="C29" s="22"/>
      <c r="D29" s="15" t="s">
        <v>37</v>
      </c>
      <c r="E29" s="15" t="s">
        <v>36</v>
      </c>
      <c r="F29" s="15" t="s">
        <v>25</v>
      </c>
      <c r="G29" s="16">
        <v>7511</v>
      </c>
      <c r="H29" s="17" t="s">
        <v>22</v>
      </c>
      <c r="I29" s="24">
        <v>6</v>
      </c>
      <c r="J29" s="24">
        <v>600.88</v>
      </c>
      <c r="K29" s="24">
        <v>22.53</v>
      </c>
      <c r="L29" s="24">
        <v>150.22</v>
      </c>
      <c r="M29" s="18">
        <f t="shared" si="2"/>
        <v>4641.78</v>
      </c>
      <c r="N29" s="19">
        <f t="shared" si="3"/>
        <v>1160.445</v>
      </c>
      <c r="O29" s="20">
        <v>1587.38</v>
      </c>
    </row>
    <row r="30" s="1" customFormat="1" ht="30" customHeight="1" spans="1:15">
      <c r="A30" s="13"/>
      <c r="B30" s="21"/>
      <c r="C30" s="22"/>
      <c r="D30" s="23"/>
      <c r="E30" s="23"/>
      <c r="F30" s="23"/>
      <c r="G30" s="16">
        <v>8290</v>
      </c>
      <c r="H30" s="17" t="s">
        <v>23</v>
      </c>
      <c r="I30" s="24">
        <v>2</v>
      </c>
      <c r="J30" s="24">
        <v>663.2</v>
      </c>
      <c r="K30" s="24">
        <v>24.87</v>
      </c>
      <c r="L30" s="24">
        <v>165.8</v>
      </c>
      <c r="M30" s="18">
        <f t="shared" si="2"/>
        <v>1707.74</v>
      </c>
      <c r="N30" s="19">
        <f t="shared" si="3"/>
        <v>426.935</v>
      </c>
      <c r="O30" s="25"/>
    </row>
    <row r="31" s="1" customFormat="1" ht="30" customHeight="1" spans="1:15">
      <c r="A31" s="9">
        <v>14</v>
      </c>
      <c r="B31" s="21"/>
      <c r="C31" s="22"/>
      <c r="D31" s="15" t="s">
        <v>38</v>
      </c>
      <c r="E31" s="15" t="s">
        <v>36</v>
      </c>
      <c r="F31" s="15" t="s">
        <v>25</v>
      </c>
      <c r="G31" s="16">
        <v>7812</v>
      </c>
      <c r="H31" s="17" t="s">
        <v>22</v>
      </c>
      <c r="I31" s="24">
        <v>6</v>
      </c>
      <c r="J31" s="24">
        <v>624.96</v>
      </c>
      <c r="K31" s="24">
        <v>23.44</v>
      </c>
      <c r="L31" s="24">
        <v>156.24</v>
      </c>
      <c r="M31" s="18">
        <f t="shared" si="2"/>
        <v>4827.84</v>
      </c>
      <c r="N31" s="19">
        <f t="shared" si="3"/>
        <v>1206.96</v>
      </c>
      <c r="O31" s="20">
        <v>1648.01</v>
      </c>
    </row>
    <row r="32" s="1" customFormat="1" ht="30" customHeight="1" spans="1:15">
      <c r="A32" s="13"/>
      <c r="B32" s="21"/>
      <c r="C32" s="22"/>
      <c r="D32" s="23"/>
      <c r="E32" s="23"/>
      <c r="F32" s="23"/>
      <c r="G32" s="16">
        <v>8564</v>
      </c>
      <c r="H32" s="17" t="s">
        <v>23</v>
      </c>
      <c r="I32" s="24">
        <v>2</v>
      </c>
      <c r="J32" s="24">
        <v>685.12</v>
      </c>
      <c r="K32" s="24">
        <v>25.69</v>
      </c>
      <c r="L32" s="24">
        <v>171.28</v>
      </c>
      <c r="M32" s="18">
        <f t="shared" si="2"/>
        <v>1764.18</v>
      </c>
      <c r="N32" s="19">
        <f t="shared" si="3"/>
        <v>441.045</v>
      </c>
      <c r="O32" s="25"/>
    </row>
    <row r="33" s="1" customFormat="1" ht="30" customHeight="1" spans="1:15">
      <c r="A33" s="9">
        <v>15</v>
      </c>
      <c r="B33" s="21"/>
      <c r="C33" s="22"/>
      <c r="D33" s="15" t="s">
        <v>39</v>
      </c>
      <c r="E33" s="15" t="s">
        <v>36</v>
      </c>
      <c r="F33" s="15" t="s">
        <v>21</v>
      </c>
      <c r="G33" s="16">
        <v>7606</v>
      </c>
      <c r="H33" s="17" t="s">
        <v>22</v>
      </c>
      <c r="I33" s="24">
        <v>6</v>
      </c>
      <c r="J33" s="24">
        <v>608.48</v>
      </c>
      <c r="K33" s="24">
        <v>22.82</v>
      </c>
      <c r="L33" s="24">
        <v>152.12</v>
      </c>
      <c r="M33" s="18">
        <f t="shared" si="2"/>
        <v>4700.52</v>
      </c>
      <c r="N33" s="19">
        <f t="shared" si="3"/>
        <v>1175.13</v>
      </c>
      <c r="O33" s="20">
        <v>1629.98</v>
      </c>
    </row>
    <row r="34" s="1" customFormat="1" ht="30" customHeight="1" spans="1:15">
      <c r="A34" s="13"/>
      <c r="B34" s="21"/>
      <c r="C34" s="22"/>
      <c r="D34" s="23"/>
      <c r="E34" s="23"/>
      <c r="F34" s="23"/>
      <c r="G34" s="16">
        <v>8832</v>
      </c>
      <c r="H34" s="17" t="s">
        <v>23</v>
      </c>
      <c r="I34" s="24">
        <v>2</v>
      </c>
      <c r="J34" s="24">
        <v>706.56</v>
      </c>
      <c r="K34" s="24">
        <v>26.5</v>
      </c>
      <c r="L34" s="24">
        <v>176.64</v>
      </c>
      <c r="M34" s="18">
        <f t="shared" si="2"/>
        <v>1819.4</v>
      </c>
      <c r="N34" s="19">
        <f t="shared" si="3"/>
        <v>454.85</v>
      </c>
      <c r="O34" s="25"/>
    </row>
    <row r="35" s="1" customFormat="1" ht="30" customHeight="1" spans="1:15">
      <c r="A35" s="9">
        <v>16</v>
      </c>
      <c r="B35" s="21"/>
      <c r="C35" s="22"/>
      <c r="D35" s="15" t="s">
        <v>40</v>
      </c>
      <c r="E35" s="15" t="s">
        <v>36</v>
      </c>
      <c r="F35" s="15" t="s">
        <v>25</v>
      </c>
      <c r="G35" s="16">
        <v>8098</v>
      </c>
      <c r="H35" s="17" t="s">
        <v>22</v>
      </c>
      <c r="I35" s="24">
        <v>6</v>
      </c>
      <c r="J35" s="24">
        <v>647.84</v>
      </c>
      <c r="K35" s="24">
        <v>24.29</v>
      </c>
      <c r="L35" s="24">
        <v>161.96</v>
      </c>
      <c r="M35" s="18">
        <f t="shared" si="2"/>
        <v>5004.54</v>
      </c>
      <c r="N35" s="19">
        <f t="shared" si="3"/>
        <v>1251.135</v>
      </c>
      <c r="O35" s="20">
        <v>1682.09</v>
      </c>
    </row>
    <row r="36" s="1" customFormat="1" ht="30" customHeight="1" spans="1:15">
      <c r="A36" s="13"/>
      <c r="B36" s="21"/>
      <c r="C36" s="22"/>
      <c r="D36" s="23"/>
      <c r="E36" s="23"/>
      <c r="F36" s="23"/>
      <c r="G36" s="16">
        <v>8368</v>
      </c>
      <c r="H36" s="17" t="s">
        <v>23</v>
      </c>
      <c r="I36" s="24">
        <v>2</v>
      </c>
      <c r="J36" s="24">
        <v>669.44</v>
      </c>
      <c r="K36" s="24">
        <v>25.1</v>
      </c>
      <c r="L36" s="24">
        <v>167.36</v>
      </c>
      <c r="M36" s="18">
        <f t="shared" si="2"/>
        <v>1723.8</v>
      </c>
      <c r="N36" s="19">
        <f t="shared" si="3"/>
        <v>430.95</v>
      </c>
      <c r="O36" s="25"/>
    </row>
    <row r="37" s="1" customFormat="1" ht="30" customHeight="1" spans="1:15">
      <c r="A37" s="9">
        <v>17</v>
      </c>
      <c r="B37" s="21"/>
      <c r="C37" s="22"/>
      <c r="D37" s="15" t="s">
        <v>41</v>
      </c>
      <c r="E37" s="15" t="s">
        <v>20</v>
      </c>
      <c r="F37" s="15" t="s">
        <v>25</v>
      </c>
      <c r="G37" s="16">
        <v>6276</v>
      </c>
      <c r="H37" s="17" t="s">
        <v>22</v>
      </c>
      <c r="I37" s="24">
        <v>6</v>
      </c>
      <c r="J37" s="24">
        <v>502.08</v>
      </c>
      <c r="K37" s="24">
        <v>18.83</v>
      </c>
      <c r="L37" s="24">
        <v>125.52</v>
      </c>
      <c r="M37" s="18">
        <f t="shared" si="2"/>
        <v>3878.58</v>
      </c>
      <c r="N37" s="19">
        <f t="shared" si="3"/>
        <v>969.645</v>
      </c>
      <c r="O37" s="20">
        <v>1257.64</v>
      </c>
    </row>
    <row r="38" s="1" customFormat="1" ht="30" customHeight="1" spans="1:15">
      <c r="A38" s="13"/>
      <c r="B38" s="21"/>
      <c r="C38" s="22"/>
      <c r="D38" s="23"/>
      <c r="E38" s="23"/>
      <c r="F38" s="23"/>
      <c r="G38" s="16">
        <v>5592</v>
      </c>
      <c r="H38" s="17" t="s">
        <v>23</v>
      </c>
      <c r="I38" s="24">
        <v>2</v>
      </c>
      <c r="J38" s="24">
        <v>447.36</v>
      </c>
      <c r="K38" s="24">
        <v>16.78</v>
      </c>
      <c r="L38" s="24">
        <v>111.84</v>
      </c>
      <c r="M38" s="18">
        <f t="shared" si="2"/>
        <v>1151.96</v>
      </c>
      <c r="N38" s="19">
        <f t="shared" si="3"/>
        <v>287.99</v>
      </c>
      <c r="O38" s="25"/>
    </row>
    <row r="39" s="1" customFormat="1" ht="30" customHeight="1" spans="1:15">
      <c r="A39" s="9">
        <v>18</v>
      </c>
      <c r="B39" s="21"/>
      <c r="C39" s="22"/>
      <c r="D39" s="26" t="s">
        <v>42</v>
      </c>
      <c r="E39" s="26" t="s">
        <v>43</v>
      </c>
      <c r="F39" s="26" t="s">
        <v>25</v>
      </c>
      <c r="G39" s="16">
        <v>4498</v>
      </c>
      <c r="H39" s="17">
        <v>2026.08</v>
      </c>
      <c r="I39" s="24">
        <v>1</v>
      </c>
      <c r="J39" s="24">
        <v>359.84</v>
      </c>
      <c r="K39" s="24">
        <v>13.49</v>
      </c>
      <c r="L39" s="24">
        <v>89.96</v>
      </c>
      <c r="M39" s="18">
        <f t="shared" si="2"/>
        <v>463.29</v>
      </c>
      <c r="N39" s="19">
        <f t="shared" si="3"/>
        <v>115.8225</v>
      </c>
      <c r="O39" s="27">
        <v>115.82</v>
      </c>
    </row>
    <row r="40" s="1" customFormat="1" ht="30" customHeight="1" spans="1:15">
      <c r="A40" s="9">
        <v>19</v>
      </c>
      <c r="B40" s="14"/>
      <c r="C40" s="13"/>
      <c r="D40" s="26" t="s">
        <v>44</v>
      </c>
      <c r="E40" s="26" t="s">
        <v>20</v>
      </c>
      <c r="F40" s="26" t="s">
        <v>25</v>
      </c>
      <c r="G40" s="16">
        <v>4498</v>
      </c>
      <c r="H40" s="17" t="s">
        <v>23</v>
      </c>
      <c r="I40" s="24">
        <v>2</v>
      </c>
      <c r="J40" s="24">
        <v>359.84</v>
      </c>
      <c r="K40" s="24">
        <v>13.49</v>
      </c>
      <c r="L40" s="24">
        <v>89.96</v>
      </c>
      <c r="M40" s="18">
        <f t="shared" si="2"/>
        <v>926.58</v>
      </c>
      <c r="N40" s="19">
        <f t="shared" si="3"/>
        <v>231.645</v>
      </c>
      <c r="O40" s="27">
        <v>231.65</v>
      </c>
    </row>
    <row r="41" s="1" customFormat="1" ht="30" customHeight="1" spans="1:15">
      <c r="A41" s="9">
        <v>20</v>
      </c>
      <c r="B41" s="10" t="s">
        <v>45</v>
      </c>
      <c r="C41" s="8" t="s">
        <v>18</v>
      </c>
      <c r="D41" s="26" t="s">
        <v>46</v>
      </c>
      <c r="E41" s="26" t="s">
        <v>47</v>
      </c>
      <c r="F41" s="26" t="s">
        <v>21</v>
      </c>
      <c r="G41" s="16">
        <v>7000</v>
      </c>
      <c r="H41" s="17" t="s">
        <v>48</v>
      </c>
      <c r="I41" s="24">
        <v>5</v>
      </c>
      <c r="J41" s="24">
        <v>560</v>
      </c>
      <c r="K41" s="24">
        <v>21</v>
      </c>
      <c r="L41" s="24">
        <v>140</v>
      </c>
      <c r="M41" s="18">
        <f t="shared" si="2"/>
        <v>3605</v>
      </c>
      <c r="N41" s="19">
        <f t="shared" si="3"/>
        <v>901.25</v>
      </c>
      <c r="O41" s="27">
        <v>901.25</v>
      </c>
    </row>
    <row r="42" s="1" customFormat="1" ht="30" customHeight="1" spans="1:15">
      <c r="A42" s="9">
        <v>21</v>
      </c>
      <c r="B42" s="10" t="s">
        <v>49</v>
      </c>
      <c r="C42" s="8" t="s">
        <v>50</v>
      </c>
      <c r="D42" s="26" t="s">
        <v>51</v>
      </c>
      <c r="E42" s="26" t="s">
        <v>52</v>
      </c>
      <c r="F42" s="26" t="s">
        <v>21</v>
      </c>
      <c r="G42" s="16">
        <v>4254</v>
      </c>
      <c r="H42" s="17" t="s">
        <v>53</v>
      </c>
      <c r="I42" s="24">
        <v>5</v>
      </c>
      <c r="J42" s="24">
        <v>340.32</v>
      </c>
      <c r="K42" s="24">
        <v>12.76</v>
      </c>
      <c r="L42" s="24">
        <v>85.08</v>
      </c>
      <c r="M42" s="18">
        <f t="shared" si="2"/>
        <v>2190.8</v>
      </c>
      <c r="N42" s="19">
        <f t="shared" si="3"/>
        <v>547.7</v>
      </c>
      <c r="O42" s="27">
        <v>547.7</v>
      </c>
    </row>
    <row r="43" s="1" customFormat="1" ht="30" customHeight="1" spans="1:15">
      <c r="A43" s="9">
        <v>22</v>
      </c>
      <c r="B43" s="10" t="s">
        <v>54</v>
      </c>
      <c r="C43" s="8" t="s">
        <v>18</v>
      </c>
      <c r="D43" s="26" t="s">
        <v>55</v>
      </c>
      <c r="E43" s="26" t="s">
        <v>56</v>
      </c>
      <c r="F43" s="26" t="s">
        <v>21</v>
      </c>
      <c r="G43" s="16">
        <v>4254</v>
      </c>
      <c r="H43" s="17" t="s">
        <v>57</v>
      </c>
      <c r="I43" s="24">
        <v>8</v>
      </c>
      <c r="J43" s="24">
        <v>340.32</v>
      </c>
      <c r="K43" s="24">
        <v>12.76</v>
      </c>
      <c r="L43" s="24">
        <v>0</v>
      </c>
      <c r="M43" s="18">
        <f t="shared" si="2"/>
        <v>2824.64</v>
      </c>
      <c r="N43" s="19">
        <f t="shared" si="3"/>
        <v>706.16</v>
      </c>
      <c r="O43" s="27">
        <v>706.16</v>
      </c>
    </row>
    <row r="44" s="1" customFormat="1" ht="30" customHeight="1" spans="1:15">
      <c r="A44" s="9">
        <v>23</v>
      </c>
      <c r="B44" s="11" t="s">
        <v>58</v>
      </c>
      <c r="C44" s="9" t="s">
        <v>50</v>
      </c>
      <c r="D44" s="15" t="s">
        <v>59</v>
      </c>
      <c r="E44" s="15" t="s">
        <v>56</v>
      </c>
      <c r="F44" s="15" t="s">
        <v>25</v>
      </c>
      <c r="G44" s="16">
        <v>4254</v>
      </c>
      <c r="H44" s="17" t="s">
        <v>60</v>
      </c>
      <c r="I44" s="24">
        <v>12</v>
      </c>
      <c r="J44" s="24">
        <v>4083.84</v>
      </c>
      <c r="K44" s="24">
        <v>153.12</v>
      </c>
      <c r="L44" s="24">
        <v>1016.02</v>
      </c>
      <c r="M44" s="18">
        <v>5252.98</v>
      </c>
      <c r="N44" s="19">
        <f t="shared" si="3"/>
        <v>1313.245</v>
      </c>
      <c r="O44" s="27">
        <v>1313.25</v>
      </c>
    </row>
    <row r="45" s="1" customFormat="1" ht="30" customHeight="1" spans="1:15">
      <c r="A45" s="9">
        <v>24</v>
      </c>
      <c r="B45" s="11" t="s">
        <v>61</v>
      </c>
      <c r="C45" s="9" t="s">
        <v>50</v>
      </c>
      <c r="D45" s="15" t="s">
        <v>62</v>
      </c>
      <c r="E45" s="15" t="s">
        <v>56</v>
      </c>
      <c r="F45" s="15" t="s">
        <v>21</v>
      </c>
      <c r="G45" s="16">
        <v>4254</v>
      </c>
      <c r="H45" s="17" t="s">
        <v>60</v>
      </c>
      <c r="I45" s="24">
        <v>12</v>
      </c>
      <c r="J45" s="24">
        <v>4083.84</v>
      </c>
      <c r="K45" s="24">
        <v>153.12</v>
      </c>
      <c r="L45" s="24">
        <v>1016.02</v>
      </c>
      <c r="M45" s="18">
        <v>5252.98</v>
      </c>
      <c r="N45" s="19">
        <f t="shared" si="3"/>
        <v>1313.245</v>
      </c>
      <c r="O45" s="27">
        <v>1313.25</v>
      </c>
    </row>
    <row r="46" s="1" customFormat="1" ht="30" customHeight="1" spans="1:15">
      <c r="A46" s="9">
        <v>25</v>
      </c>
      <c r="B46" s="11" t="s">
        <v>63</v>
      </c>
      <c r="C46" s="9" t="s">
        <v>50</v>
      </c>
      <c r="D46" s="15" t="s">
        <v>64</v>
      </c>
      <c r="E46" s="15" t="s">
        <v>56</v>
      </c>
      <c r="F46" s="15" t="s">
        <v>25</v>
      </c>
      <c r="G46" s="16">
        <v>4254</v>
      </c>
      <c r="H46" s="17" t="s">
        <v>65</v>
      </c>
      <c r="I46" s="24">
        <v>9</v>
      </c>
      <c r="J46" s="24">
        <v>340.32</v>
      </c>
      <c r="K46" s="24">
        <v>12.76</v>
      </c>
      <c r="L46" s="24">
        <v>85.08</v>
      </c>
      <c r="M46" s="18">
        <f>(J46+L46+K46)*I46</f>
        <v>3943.44</v>
      </c>
      <c r="N46" s="19">
        <f t="shared" si="3"/>
        <v>985.86</v>
      </c>
      <c r="O46" s="20">
        <v>1269.11</v>
      </c>
    </row>
    <row r="47" s="1" customFormat="1" ht="30" customHeight="1" spans="1:15">
      <c r="A47" s="13"/>
      <c r="B47" s="14"/>
      <c r="C47" s="13"/>
      <c r="D47" s="23"/>
      <c r="E47" s="23"/>
      <c r="F47" s="23"/>
      <c r="G47" s="16">
        <v>5500</v>
      </c>
      <c r="H47" s="17" t="s">
        <v>23</v>
      </c>
      <c r="I47" s="24">
        <v>2</v>
      </c>
      <c r="J47" s="24">
        <v>440</v>
      </c>
      <c r="K47" s="24">
        <v>16.5</v>
      </c>
      <c r="L47" s="24">
        <v>110</v>
      </c>
      <c r="M47" s="18">
        <f>(J47+L47+K47)*I47</f>
        <v>1133</v>
      </c>
      <c r="N47" s="19">
        <f t="shared" si="3"/>
        <v>283.25</v>
      </c>
      <c r="O47" s="25"/>
    </row>
    <row r="48" s="1" customFormat="1" ht="30" customHeight="1" spans="1:15">
      <c r="A48" s="8">
        <v>26</v>
      </c>
      <c r="B48" s="10" t="s">
        <v>66</v>
      </c>
      <c r="C48" s="8" t="s">
        <v>18</v>
      </c>
      <c r="D48" s="26" t="s">
        <v>67</v>
      </c>
      <c r="E48" s="26" t="s">
        <v>56</v>
      </c>
      <c r="F48" s="26" t="s">
        <v>21</v>
      </c>
      <c r="G48" s="16">
        <v>4254</v>
      </c>
      <c r="H48" s="17" t="s">
        <v>57</v>
      </c>
      <c r="I48" s="24">
        <v>8</v>
      </c>
      <c r="J48" s="24">
        <v>340.32</v>
      </c>
      <c r="K48" s="24">
        <v>12.76</v>
      </c>
      <c r="L48" s="24">
        <v>85.08</v>
      </c>
      <c r="M48" s="18">
        <f>(J48+L48+K48)*I48</f>
        <v>3505.28</v>
      </c>
      <c r="N48" s="19">
        <f t="shared" si="3"/>
        <v>876.32</v>
      </c>
      <c r="O48" s="27">
        <v>876.32</v>
      </c>
    </row>
    <row r="49" s="1" customFormat="1" ht="30" customHeight="1" spans="1:15">
      <c r="A49" s="8">
        <v>27</v>
      </c>
      <c r="B49" s="11" t="s">
        <v>63</v>
      </c>
      <c r="C49" s="9" t="s">
        <v>50</v>
      </c>
      <c r="D49" s="15" t="s">
        <v>68</v>
      </c>
      <c r="E49" s="15" t="s">
        <v>47</v>
      </c>
      <c r="F49" s="15" t="s">
        <v>25</v>
      </c>
      <c r="G49" s="16">
        <v>4254</v>
      </c>
      <c r="H49" s="17" t="s">
        <v>69</v>
      </c>
      <c r="I49" s="24">
        <v>9</v>
      </c>
      <c r="J49" s="24">
        <v>3062.88</v>
      </c>
      <c r="K49" s="24">
        <v>114.84</v>
      </c>
      <c r="L49" s="24">
        <v>760.78</v>
      </c>
      <c r="M49" s="18">
        <f>J49+L49+K49</f>
        <v>3938.5</v>
      </c>
      <c r="N49" s="19">
        <f t="shared" si="3"/>
        <v>984.625</v>
      </c>
      <c r="O49" s="27">
        <v>984.63</v>
      </c>
    </row>
    <row r="50" s="1" customFormat="1" ht="30" customHeight="1" spans="1:15">
      <c r="A50" s="8">
        <v>28</v>
      </c>
      <c r="B50" s="10" t="s">
        <v>70</v>
      </c>
      <c r="C50" s="8" t="s">
        <v>50</v>
      </c>
      <c r="D50" s="26" t="s">
        <v>71</v>
      </c>
      <c r="E50" s="26" t="s">
        <v>72</v>
      </c>
      <c r="F50" s="26" t="s">
        <v>25</v>
      </c>
      <c r="G50" s="16">
        <v>4007</v>
      </c>
      <c r="H50" s="17" t="s">
        <v>73</v>
      </c>
      <c r="I50" s="24">
        <v>6</v>
      </c>
      <c r="J50" s="24">
        <v>320.56</v>
      </c>
      <c r="K50" s="24">
        <v>12.02</v>
      </c>
      <c r="L50" s="24">
        <v>80.14</v>
      </c>
      <c r="M50" s="18">
        <f t="shared" ref="M50:M65" si="4">(J50+L50+K50)*I50</f>
        <v>2476.32</v>
      </c>
      <c r="N50" s="19">
        <f t="shared" ref="N50:N66" si="5">M50*0.25</f>
        <v>619.08</v>
      </c>
      <c r="O50" s="27">
        <v>619.08</v>
      </c>
    </row>
    <row r="51" s="1" customFormat="1" ht="30" customHeight="1" spans="1:15">
      <c r="A51" s="9">
        <v>29</v>
      </c>
      <c r="B51" s="10" t="s">
        <v>74</v>
      </c>
      <c r="C51" s="9" t="s">
        <v>50</v>
      </c>
      <c r="D51" s="15" t="s">
        <v>75</v>
      </c>
      <c r="E51" s="15" t="s">
        <v>56</v>
      </c>
      <c r="F51" s="15" t="s">
        <v>21</v>
      </c>
      <c r="G51" s="16">
        <v>4254</v>
      </c>
      <c r="H51" s="17" t="s">
        <v>22</v>
      </c>
      <c r="I51" s="24">
        <v>5</v>
      </c>
      <c r="J51" s="24">
        <v>340.32</v>
      </c>
      <c r="K51" s="24">
        <v>12.76</v>
      </c>
      <c r="L51" s="24">
        <v>85.08</v>
      </c>
      <c r="M51" s="18">
        <f t="shared" si="4"/>
        <v>2190.8</v>
      </c>
      <c r="N51" s="19">
        <f t="shared" si="5"/>
        <v>547.7</v>
      </c>
      <c r="O51" s="20">
        <v>985.86</v>
      </c>
    </row>
    <row r="52" s="1" customFormat="1" ht="30" customHeight="1" spans="1:15">
      <c r="A52" s="13"/>
      <c r="B52" s="10" t="s">
        <v>76</v>
      </c>
      <c r="C52" s="13"/>
      <c r="D52" s="23"/>
      <c r="E52" s="23"/>
      <c r="F52" s="23"/>
      <c r="G52" s="16">
        <v>4254</v>
      </c>
      <c r="H52" s="17" t="s">
        <v>77</v>
      </c>
      <c r="I52" s="24">
        <v>4</v>
      </c>
      <c r="J52" s="24">
        <v>340.32</v>
      </c>
      <c r="K52" s="24">
        <v>12.76</v>
      </c>
      <c r="L52" s="24">
        <v>85.08</v>
      </c>
      <c r="M52" s="18">
        <f t="shared" si="4"/>
        <v>1752.64</v>
      </c>
      <c r="N52" s="19">
        <f t="shared" si="5"/>
        <v>438.16</v>
      </c>
      <c r="O52" s="25"/>
    </row>
    <row r="53" s="1" customFormat="1" ht="30" customHeight="1" spans="1:15">
      <c r="A53" s="8">
        <v>30</v>
      </c>
      <c r="B53" s="10" t="s">
        <v>78</v>
      </c>
      <c r="C53" s="8" t="s">
        <v>50</v>
      </c>
      <c r="D53" s="26" t="s">
        <v>79</v>
      </c>
      <c r="E53" s="26" t="s">
        <v>56</v>
      </c>
      <c r="F53" s="26" t="s">
        <v>25</v>
      </c>
      <c r="G53" s="16">
        <v>4254</v>
      </c>
      <c r="H53" s="17" t="s">
        <v>80</v>
      </c>
      <c r="I53" s="24">
        <v>2</v>
      </c>
      <c r="J53" s="24">
        <v>340.32</v>
      </c>
      <c r="K53" s="24">
        <v>12.76</v>
      </c>
      <c r="L53" s="24">
        <v>85.08</v>
      </c>
      <c r="M53" s="18">
        <f t="shared" si="4"/>
        <v>876.32</v>
      </c>
      <c r="N53" s="19">
        <f t="shared" si="5"/>
        <v>219.08</v>
      </c>
      <c r="O53" s="27">
        <v>219.08</v>
      </c>
    </row>
    <row r="54" s="1" customFormat="1" ht="30" customHeight="1" spans="1:15">
      <c r="A54" s="9">
        <v>31</v>
      </c>
      <c r="B54" s="11" t="s">
        <v>81</v>
      </c>
      <c r="C54" s="9" t="s">
        <v>50</v>
      </c>
      <c r="D54" s="15" t="s">
        <v>82</v>
      </c>
      <c r="E54" s="15" t="s">
        <v>56</v>
      </c>
      <c r="F54" s="15" t="s">
        <v>21</v>
      </c>
      <c r="G54" s="16">
        <v>4007</v>
      </c>
      <c r="H54" s="17" t="s">
        <v>73</v>
      </c>
      <c r="I54" s="24">
        <v>6</v>
      </c>
      <c r="J54" s="24">
        <v>320.56</v>
      </c>
      <c r="K54" s="24">
        <v>12.02</v>
      </c>
      <c r="L54" s="24">
        <v>80.14</v>
      </c>
      <c r="M54" s="18">
        <f t="shared" si="4"/>
        <v>2476.32</v>
      </c>
      <c r="N54" s="19">
        <f t="shared" si="5"/>
        <v>619.08</v>
      </c>
      <c r="O54" s="20">
        <v>944</v>
      </c>
    </row>
    <row r="55" s="1" customFormat="1" ht="30" customHeight="1" spans="1:15">
      <c r="A55" s="13"/>
      <c r="B55" s="14"/>
      <c r="C55" s="13"/>
      <c r="D55" s="23"/>
      <c r="E55" s="23"/>
      <c r="F55" s="23"/>
      <c r="G55" s="16">
        <v>4254</v>
      </c>
      <c r="H55" s="17" t="s">
        <v>83</v>
      </c>
      <c r="I55" s="24">
        <v>3</v>
      </c>
      <c r="J55" s="24">
        <v>1020.96</v>
      </c>
      <c r="K55" s="24">
        <v>38.28</v>
      </c>
      <c r="L55" s="24">
        <v>240.42</v>
      </c>
      <c r="M55" s="18">
        <v>1299.66</v>
      </c>
      <c r="N55" s="19">
        <f t="shared" si="5"/>
        <v>324.915</v>
      </c>
      <c r="O55" s="25"/>
    </row>
    <row r="56" s="1" customFormat="1" ht="30" customHeight="1" spans="1:15">
      <c r="A56" s="9">
        <v>32</v>
      </c>
      <c r="B56" s="11" t="s">
        <v>84</v>
      </c>
      <c r="C56" s="9" t="s">
        <v>18</v>
      </c>
      <c r="D56" s="15" t="s">
        <v>85</v>
      </c>
      <c r="E56" s="15" t="s">
        <v>86</v>
      </c>
      <c r="F56" s="15" t="s">
        <v>21</v>
      </c>
      <c r="G56" s="16">
        <v>4254</v>
      </c>
      <c r="H56" s="17" t="s">
        <v>22</v>
      </c>
      <c r="I56" s="24">
        <v>6</v>
      </c>
      <c r="J56" s="24">
        <v>340.32</v>
      </c>
      <c r="K56" s="24">
        <v>12.76</v>
      </c>
      <c r="L56" s="24">
        <v>85.08</v>
      </c>
      <c r="M56" s="18">
        <f t="shared" si="4"/>
        <v>2628.96</v>
      </c>
      <c r="N56" s="19">
        <f t="shared" si="5"/>
        <v>657.24</v>
      </c>
      <c r="O56" s="20">
        <v>775.69</v>
      </c>
    </row>
    <row r="57" s="1" customFormat="1" ht="30" customHeight="1" spans="1:15">
      <c r="A57" s="13"/>
      <c r="B57" s="14"/>
      <c r="C57" s="13"/>
      <c r="D57" s="23"/>
      <c r="E57" s="23"/>
      <c r="F57" s="23"/>
      <c r="G57" s="16">
        <v>4600</v>
      </c>
      <c r="H57" s="17">
        <v>2026.07</v>
      </c>
      <c r="I57" s="24">
        <v>1</v>
      </c>
      <c r="J57" s="24">
        <v>368</v>
      </c>
      <c r="K57" s="24">
        <v>13.8</v>
      </c>
      <c r="L57" s="24">
        <v>92</v>
      </c>
      <c r="M57" s="18">
        <f t="shared" si="4"/>
        <v>473.8</v>
      </c>
      <c r="N57" s="19">
        <f t="shared" si="5"/>
        <v>118.45</v>
      </c>
      <c r="O57" s="25"/>
    </row>
    <row r="58" s="1" customFormat="1" ht="30" customHeight="1" spans="1:15">
      <c r="A58" s="9">
        <v>33</v>
      </c>
      <c r="B58" s="11" t="s">
        <v>87</v>
      </c>
      <c r="C58" s="11" t="s">
        <v>50</v>
      </c>
      <c r="D58" s="11" t="s">
        <v>88</v>
      </c>
      <c r="E58" s="11" t="s">
        <v>89</v>
      </c>
      <c r="F58" s="11" t="s">
        <v>25</v>
      </c>
      <c r="G58" s="16">
        <v>4007</v>
      </c>
      <c r="H58" s="17" t="s">
        <v>90</v>
      </c>
      <c r="I58" s="24">
        <v>4</v>
      </c>
      <c r="J58" s="24">
        <v>320.56</v>
      </c>
      <c r="K58" s="24">
        <v>12.02</v>
      </c>
      <c r="L58" s="24">
        <v>0</v>
      </c>
      <c r="M58" s="18">
        <f t="shared" si="4"/>
        <v>1330.32</v>
      </c>
      <c r="N58" s="19">
        <f t="shared" si="5"/>
        <v>332.58</v>
      </c>
      <c r="O58" s="28">
        <v>1416.74</v>
      </c>
    </row>
    <row r="59" s="1" customFormat="1" ht="30" customHeight="1" spans="1:15">
      <c r="A59" s="22"/>
      <c r="B59" s="21"/>
      <c r="C59" s="21"/>
      <c r="D59" s="21"/>
      <c r="E59" s="21"/>
      <c r="F59" s="21"/>
      <c r="G59" s="16">
        <v>4254</v>
      </c>
      <c r="H59" s="17" t="s">
        <v>57</v>
      </c>
      <c r="I59" s="24">
        <v>8</v>
      </c>
      <c r="J59" s="24">
        <v>340.32</v>
      </c>
      <c r="K59" s="24">
        <v>12.76</v>
      </c>
      <c r="L59" s="24">
        <v>0</v>
      </c>
      <c r="M59" s="18">
        <f t="shared" si="4"/>
        <v>2824.64</v>
      </c>
      <c r="N59" s="19">
        <f t="shared" si="5"/>
        <v>706.16</v>
      </c>
      <c r="O59" s="29"/>
    </row>
    <row r="60" s="1" customFormat="1" ht="30" customHeight="1" spans="1:15">
      <c r="A60" s="22"/>
      <c r="B60" s="21"/>
      <c r="C60" s="21"/>
      <c r="D60" s="21"/>
      <c r="E60" s="21"/>
      <c r="F60" s="21"/>
      <c r="G60" s="16">
        <v>6300</v>
      </c>
      <c r="H60" s="17" t="s">
        <v>90</v>
      </c>
      <c r="I60" s="24">
        <v>4</v>
      </c>
      <c r="J60" s="24">
        <v>0</v>
      </c>
      <c r="K60" s="24">
        <v>0</v>
      </c>
      <c r="L60" s="24">
        <v>126</v>
      </c>
      <c r="M60" s="18">
        <f t="shared" si="4"/>
        <v>504</v>
      </c>
      <c r="N60" s="19">
        <f t="shared" si="5"/>
        <v>126</v>
      </c>
      <c r="O60" s="29"/>
    </row>
    <row r="61" s="1" customFormat="1" ht="30" customHeight="1" spans="1:15">
      <c r="A61" s="13"/>
      <c r="B61" s="21"/>
      <c r="C61" s="21"/>
      <c r="D61" s="21"/>
      <c r="E61" s="21"/>
      <c r="F61" s="21"/>
      <c r="G61" s="16">
        <v>6300</v>
      </c>
      <c r="H61" s="17" t="s">
        <v>57</v>
      </c>
      <c r="I61" s="24">
        <v>8</v>
      </c>
      <c r="J61" s="24">
        <v>0</v>
      </c>
      <c r="K61" s="24">
        <v>0</v>
      </c>
      <c r="L61" s="24">
        <v>126</v>
      </c>
      <c r="M61" s="18">
        <f t="shared" si="4"/>
        <v>1008</v>
      </c>
      <c r="N61" s="19">
        <f t="shared" si="5"/>
        <v>252</v>
      </c>
      <c r="O61" s="30"/>
    </row>
    <row r="62" s="1" customFormat="1" ht="30" customHeight="1" spans="1:15">
      <c r="A62" s="9">
        <v>34</v>
      </c>
      <c r="B62" s="11" t="s">
        <v>91</v>
      </c>
      <c r="C62" s="11" t="s">
        <v>50</v>
      </c>
      <c r="D62" s="15" t="s">
        <v>92</v>
      </c>
      <c r="E62" s="15" t="s">
        <v>89</v>
      </c>
      <c r="F62" s="15" t="s">
        <v>25</v>
      </c>
      <c r="G62" s="16">
        <v>4007</v>
      </c>
      <c r="H62" s="17" t="s">
        <v>73</v>
      </c>
      <c r="I62" s="24">
        <v>6</v>
      </c>
      <c r="J62" s="24">
        <v>320.56</v>
      </c>
      <c r="K62" s="24">
        <v>12.02</v>
      </c>
      <c r="L62" s="24">
        <v>80.14</v>
      </c>
      <c r="M62" s="18">
        <f t="shared" si="4"/>
        <v>2476.32</v>
      </c>
      <c r="N62" s="19">
        <f t="shared" si="5"/>
        <v>619.08</v>
      </c>
      <c r="O62" s="20">
        <v>1272.62</v>
      </c>
    </row>
    <row r="63" s="1" customFormat="1" ht="30" customHeight="1" spans="1:15">
      <c r="A63" s="13"/>
      <c r="B63" s="21"/>
      <c r="C63" s="21"/>
      <c r="D63" s="31"/>
      <c r="E63" s="31"/>
      <c r="F63" s="31"/>
      <c r="G63" s="16">
        <v>4254</v>
      </c>
      <c r="H63" s="17" t="s">
        <v>93</v>
      </c>
      <c r="I63" s="24">
        <v>6</v>
      </c>
      <c r="J63" s="24">
        <v>2041.92</v>
      </c>
      <c r="K63" s="24">
        <v>76.56</v>
      </c>
      <c r="L63" s="24">
        <v>495.66</v>
      </c>
      <c r="M63" s="18">
        <f>L63+K63+J63</f>
        <v>2614.14</v>
      </c>
      <c r="N63" s="19">
        <f t="shared" si="5"/>
        <v>653.535</v>
      </c>
      <c r="O63" s="25"/>
    </row>
    <row r="64" s="1" customFormat="1" ht="30" customHeight="1" spans="1:15">
      <c r="A64" s="9">
        <v>35</v>
      </c>
      <c r="B64" s="11" t="s">
        <v>94</v>
      </c>
      <c r="C64" s="9" t="s">
        <v>18</v>
      </c>
      <c r="D64" s="26" t="s">
        <v>95</v>
      </c>
      <c r="E64" s="26" t="s">
        <v>56</v>
      </c>
      <c r="F64" s="26" t="s">
        <v>25</v>
      </c>
      <c r="G64" s="16">
        <v>4254</v>
      </c>
      <c r="H64" s="17" t="s">
        <v>57</v>
      </c>
      <c r="I64" s="24">
        <v>8</v>
      </c>
      <c r="J64" s="24">
        <v>340.32</v>
      </c>
      <c r="K64" s="24">
        <v>12.76</v>
      </c>
      <c r="L64" s="24">
        <v>85.08</v>
      </c>
      <c r="M64" s="18">
        <f>(J64+L64+K64)*I64</f>
        <v>3505.28</v>
      </c>
      <c r="N64" s="19">
        <f t="shared" si="5"/>
        <v>876.32</v>
      </c>
      <c r="O64" s="27">
        <v>876.32</v>
      </c>
    </row>
    <row r="65" s="1" customFormat="1" ht="30" customHeight="1" spans="1:15">
      <c r="A65" s="13">
        <v>36</v>
      </c>
      <c r="B65" s="14"/>
      <c r="C65" s="13"/>
      <c r="D65" s="26" t="s">
        <v>96</v>
      </c>
      <c r="E65" s="26" t="s">
        <v>56</v>
      </c>
      <c r="F65" s="26" t="s">
        <v>21</v>
      </c>
      <c r="G65" s="16">
        <v>7500</v>
      </c>
      <c r="H65" s="17" t="s">
        <v>57</v>
      </c>
      <c r="I65" s="24">
        <v>8</v>
      </c>
      <c r="J65" s="24">
        <v>600</v>
      </c>
      <c r="K65" s="24">
        <v>22.5</v>
      </c>
      <c r="L65" s="24">
        <v>150</v>
      </c>
      <c r="M65" s="18">
        <f>(J65+L65+K65)*I65</f>
        <v>6180</v>
      </c>
      <c r="N65" s="19">
        <f t="shared" si="5"/>
        <v>1545</v>
      </c>
      <c r="O65" s="27">
        <v>1545</v>
      </c>
    </row>
    <row r="66" s="1" customFormat="1" ht="30" customHeight="1" spans="1:15">
      <c r="A66" s="13">
        <v>37</v>
      </c>
      <c r="B66" s="10" t="s">
        <v>97</v>
      </c>
      <c r="C66" s="8" t="s">
        <v>50</v>
      </c>
      <c r="D66" s="26" t="s">
        <v>98</v>
      </c>
      <c r="E66" s="26" t="s">
        <v>99</v>
      </c>
      <c r="F66" s="26" t="s">
        <v>21</v>
      </c>
      <c r="G66" s="16">
        <v>4254</v>
      </c>
      <c r="H66" s="17" t="s">
        <v>100</v>
      </c>
      <c r="I66" s="24">
        <v>6</v>
      </c>
      <c r="J66" s="24">
        <v>340.32</v>
      </c>
      <c r="K66" s="24">
        <v>12.76</v>
      </c>
      <c r="L66" s="24">
        <v>85.08</v>
      </c>
      <c r="M66" s="18">
        <f>(J66+L66+K66)*I66</f>
        <v>2628.96</v>
      </c>
      <c r="N66" s="19">
        <f t="shared" si="5"/>
        <v>657.24</v>
      </c>
      <c r="O66" s="27">
        <v>657.24</v>
      </c>
    </row>
    <row r="67" s="1" customFormat="1" ht="30" customHeight="1" spans="1:15">
      <c r="A67" s="13">
        <v>38</v>
      </c>
      <c r="B67" s="10" t="s">
        <v>101</v>
      </c>
      <c r="C67" s="8" t="s">
        <v>50</v>
      </c>
      <c r="D67" s="26" t="s">
        <v>102</v>
      </c>
      <c r="E67" s="26" t="s">
        <v>103</v>
      </c>
      <c r="F67" s="26" t="s">
        <v>25</v>
      </c>
      <c r="G67" s="16">
        <v>4254</v>
      </c>
      <c r="H67" s="17" t="s">
        <v>104</v>
      </c>
      <c r="I67" s="24">
        <v>2</v>
      </c>
      <c r="J67" s="24">
        <v>340.32</v>
      </c>
      <c r="K67" s="24">
        <v>12.76</v>
      </c>
      <c r="L67" s="24">
        <v>85.08</v>
      </c>
      <c r="M67" s="18">
        <f t="shared" ref="M67:M78" si="6">(J67+L67+K67)*I67</f>
        <v>876.32</v>
      </c>
      <c r="N67" s="19">
        <f t="shared" ref="N67:N84" si="7">M67*0.25</f>
        <v>219.08</v>
      </c>
      <c r="O67" s="27">
        <v>219.08</v>
      </c>
    </row>
    <row r="68" s="1" customFormat="1" ht="30" customHeight="1" spans="1:15">
      <c r="A68" s="13">
        <v>39</v>
      </c>
      <c r="B68" s="11" t="s">
        <v>105</v>
      </c>
      <c r="C68" s="9" t="s">
        <v>106</v>
      </c>
      <c r="D68" s="26" t="s">
        <v>107</v>
      </c>
      <c r="E68" s="26" t="s">
        <v>103</v>
      </c>
      <c r="F68" s="26" t="s">
        <v>25</v>
      </c>
      <c r="G68" s="16">
        <v>4254</v>
      </c>
      <c r="H68" s="17" t="s">
        <v>104</v>
      </c>
      <c r="I68" s="24">
        <v>2</v>
      </c>
      <c r="J68" s="24">
        <v>340.32</v>
      </c>
      <c r="K68" s="24">
        <v>12.76</v>
      </c>
      <c r="L68" s="24">
        <v>85.08</v>
      </c>
      <c r="M68" s="18">
        <f t="shared" si="6"/>
        <v>876.32</v>
      </c>
      <c r="N68" s="19">
        <f t="shared" si="7"/>
        <v>219.08</v>
      </c>
      <c r="O68" s="27">
        <v>219.08</v>
      </c>
    </row>
    <row r="69" s="1" customFormat="1" ht="30" customHeight="1" spans="1:15">
      <c r="A69" s="13">
        <v>40</v>
      </c>
      <c r="B69" s="21"/>
      <c r="C69" s="22"/>
      <c r="D69" s="26" t="s">
        <v>108</v>
      </c>
      <c r="E69" s="26" t="s">
        <v>103</v>
      </c>
      <c r="F69" s="26" t="s">
        <v>21</v>
      </c>
      <c r="G69" s="16">
        <v>4254</v>
      </c>
      <c r="H69" s="17" t="s">
        <v>104</v>
      </c>
      <c r="I69" s="24">
        <v>2</v>
      </c>
      <c r="J69" s="24">
        <v>340.32</v>
      </c>
      <c r="K69" s="24">
        <v>12.76</v>
      </c>
      <c r="L69" s="24">
        <v>85.08</v>
      </c>
      <c r="M69" s="18">
        <f t="shared" si="6"/>
        <v>876.32</v>
      </c>
      <c r="N69" s="19">
        <f t="shared" si="7"/>
        <v>219.08</v>
      </c>
      <c r="O69" s="27">
        <v>219.08</v>
      </c>
    </row>
    <row r="70" s="1" customFormat="1" ht="30" customHeight="1" spans="1:15">
      <c r="A70" s="13">
        <v>41</v>
      </c>
      <c r="B70" s="21"/>
      <c r="C70" s="22"/>
      <c r="D70" s="26" t="s">
        <v>109</v>
      </c>
      <c r="E70" s="26" t="s">
        <v>103</v>
      </c>
      <c r="F70" s="26" t="s">
        <v>21</v>
      </c>
      <c r="G70" s="16">
        <v>4254</v>
      </c>
      <c r="H70" s="17" t="s">
        <v>104</v>
      </c>
      <c r="I70" s="24">
        <v>2</v>
      </c>
      <c r="J70" s="24">
        <v>340.32</v>
      </c>
      <c r="K70" s="24">
        <v>12.76</v>
      </c>
      <c r="L70" s="24">
        <v>85.08</v>
      </c>
      <c r="M70" s="18">
        <f t="shared" si="6"/>
        <v>876.32</v>
      </c>
      <c r="N70" s="19">
        <f t="shared" si="7"/>
        <v>219.08</v>
      </c>
      <c r="O70" s="27">
        <v>219.08</v>
      </c>
    </row>
    <row r="71" s="1" customFormat="1" ht="30" customHeight="1" spans="1:15">
      <c r="A71" s="13">
        <v>42</v>
      </c>
      <c r="B71" s="21"/>
      <c r="C71" s="22"/>
      <c r="D71" s="26" t="s">
        <v>110</v>
      </c>
      <c r="E71" s="26" t="s">
        <v>111</v>
      </c>
      <c r="F71" s="26" t="s">
        <v>21</v>
      </c>
      <c r="G71" s="16">
        <v>4254</v>
      </c>
      <c r="H71" s="17" t="s">
        <v>104</v>
      </c>
      <c r="I71" s="24">
        <v>2</v>
      </c>
      <c r="J71" s="24">
        <v>340.32</v>
      </c>
      <c r="K71" s="24">
        <v>12.76</v>
      </c>
      <c r="L71" s="24">
        <v>85.08</v>
      </c>
      <c r="M71" s="18">
        <f t="shared" si="6"/>
        <v>876.32</v>
      </c>
      <c r="N71" s="19">
        <f t="shared" si="7"/>
        <v>219.08</v>
      </c>
      <c r="O71" s="27">
        <v>219.08</v>
      </c>
    </row>
    <row r="72" s="1" customFormat="1" ht="30" customHeight="1" spans="1:15">
      <c r="A72" s="13">
        <v>43</v>
      </c>
      <c r="B72" s="14"/>
      <c r="C72" s="13"/>
      <c r="D72" s="26" t="s">
        <v>112</v>
      </c>
      <c r="E72" s="26" t="s">
        <v>103</v>
      </c>
      <c r="F72" s="26" t="s">
        <v>21</v>
      </c>
      <c r="G72" s="16">
        <v>4254</v>
      </c>
      <c r="H72" s="17" t="s">
        <v>104</v>
      </c>
      <c r="I72" s="24">
        <v>2</v>
      </c>
      <c r="J72" s="24">
        <v>340.32</v>
      </c>
      <c r="K72" s="24">
        <v>12.76</v>
      </c>
      <c r="L72" s="24">
        <v>85.08</v>
      </c>
      <c r="M72" s="18">
        <f t="shared" si="6"/>
        <v>876.32</v>
      </c>
      <c r="N72" s="19">
        <f t="shared" si="7"/>
        <v>219.08</v>
      </c>
      <c r="O72" s="27">
        <v>219.08</v>
      </c>
    </row>
    <row r="73" s="1" customFormat="1" ht="30" customHeight="1" spans="1:15">
      <c r="A73" s="8">
        <v>44</v>
      </c>
      <c r="B73" s="11" t="s">
        <v>113</v>
      </c>
      <c r="C73" s="9" t="s">
        <v>50</v>
      </c>
      <c r="D73" s="26" t="s">
        <v>114</v>
      </c>
      <c r="E73" s="32" t="s">
        <v>72</v>
      </c>
      <c r="F73" s="26" t="s">
        <v>21</v>
      </c>
      <c r="G73" s="16">
        <v>4254</v>
      </c>
      <c r="H73" s="17" t="s">
        <v>115</v>
      </c>
      <c r="I73" s="24">
        <v>3</v>
      </c>
      <c r="J73" s="24">
        <v>340.32</v>
      </c>
      <c r="K73" s="24">
        <v>12.76</v>
      </c>
      <c r="L73" s="24">
        <v>85.08</v>
      </c>
      <c r="M73" s="18">
        <f t="shared" si="6"/>
        <v>1314.48</v>
      </c>
      <c r="N73" s="19">
        <f t="shared" si="7"/>
        <v>328.62</v>
      </c>
      <c r="O73" s="27">
        <v>328.62</v>
      </c>
    </row>
    <row r="74" s="1" customFormat="1" ht="30" customHeight="1" spans="1:15">
      <c r="A74" s="8">
        <v>45</v>
      </c>
      <c r="B74" s="21"/>
      <c r="C74" s="22"/>
      <c r="D74" s="26" t="s">
        <v>116</v>
      </c>
      <c r="E74" s="32" t="s">
        <v>72</v>
      </c>
      <c r="F74" s="26" t="s">
        <v>21</v>
      </c>
      <c r="G74" s="16">
        <v>4254</v>
      </c>
      <c r="H74" s="17" t="s">
        <v>117</v>
      </c>
      <c r="I74" s="24">
        <v>3</v>
      </c>
      <c r="J74" s="24">
        <v>340.32</v>
      </c>
      <c r="K74" s="24">
        <v>12.76</v>
      </c>
      <c r="L74" s="24">
        <v>85.08</v>
      </c>
      <c r="M74" s="18">
        <f t="shared" si="6"/>
        <v>1314.48</v>
      </c>
      <c r="N74" s="19">
        <f t="shared" si="7"/>
        <v>328.62</v>
      </c>
      <c r="O74" s="27">
        <v>328.62</v>
      </c>
    </row>
    <row r="75" s="1" customFormat="1" ht="30" customHeight="1" spans="1:15">
      <c r="A75" s="9">
        <v>46</v>
      </c>
      <c r="B75" s="21"/>
      <c r="C75" s="22"/>
      <c r="D75" s="11" t="s">
        <v>118</v>
      </c>
      <c r="E75" s="11" t="s">
        <v>72</v>
      </c>
      <c r="F75" s="15" t="s">
        <v>21</v>
      </c>
      <c r="G75" s="16">
        <v>5000</v>
      </c>
      <c r="H75" s="17" t="s">
        <v>119</v>
      </c>
      <c r="I75" s="24">
        <v>1</v>
      </c>
      <c r="J75" s="24">
        <v>400</v>
      </c>
      <c r="K75" s="24">
        <v>15</v>
      </c>
      <c r="L75" s="24">
        <v>100</v>
      </c>
      <c r="M75" s="18">
        <f t="shared" si="6"/>
        <v>515</v>
      </c>
      <c r="N75" s="19">
        <f t="shared" si="7"/>
        <v>128.75</v>
      </c>
      <c r="O75" s="28">
        <v>347.83</v>
      </c>
    </row>
    <row r="76" s="1" customFormat="1" ht="30" customHeight="1" spans="1:15">
      <c r="A76" s="13"/>
      <c r="B76" s="21"/>
      <c r="C76" s="22"/>
      <c r="D76" s="14"/>
      <c r="E76" s="14"/>
      <c r="F76" s="23"/>
      <c r="G76" s="16">
        <v>4254</v>
      </c>
      <c r="H76" s="17" t="s">
        <v>23</v>
      </c>
      <c r="I76" s="24">
        <v>2</v>
      </c>
      <c r="J76" s="24">
        <v>340.32</v>
      </c>
      <c r="K76" s="24">
        <v>12.76</v>
      </c>
      <c r="L76" s="24">
        <v>85.08</v>
      </c>
      <c r="M76" s="18">
        <f t="shared" si="6"/>
        <v>876.32</v>
      </c>
      <c r="N76" s="19">
        <f t="shared" si="7"/>
        <v>219.08</v>
      </c>
      <c r="O76" s="30"/>
    </row>
    <row r="77" s="1" customFormat="1" ht="30" customHeight="1" spans="1:15">
      <c r="A77" s="8">
        <v>47</v>
      </c>
      <c r="B77" s="21"/>
      <c r="C77" s="22"/>
      <c r="D77" s="26" t="s">
        <v>120</v>
      </c>
      <c r="E77" s="32" t="s">
        <v>72</v>
      </c>
      <c r="F77" s="26" t="s">
        <v>21</v>
      </c>
      <c r="G77" s="16">
        <v>4254</v>
      </c>
      <c r="H77" s="17" t="s">
        <v>121</v>
      </c>
      <c r="I77" s="24">
        <v>3</v>
      </c>
      <c r="J77" s="24">
        <v>340.32</v>
      </c>
      <c r="K77" s="24">
        <v>12.76</v>
      </c>
      <c r="L77" s="24">
        <v>85.08</v>
      </c>
      <c r="M77" s="18">
        <f t="shared" si="6"/>
        <v>1314.48</v>
      </c>
      <c r="N77" s="19">
        <f t="shared" si="7"/>
        <v>328.62</v>
      </c>
      <c r="O77" s="27">
        <v>328.62</v>
      </c>
    </row>
    <row r="78" s="1" customFormat="1" ht="30" customHeight="1" spans="1:15">
      <c r="A78" s="8">
        <v>48</v>
      </c>
      <c r="B78" s="21"/>
      <c r="C78" s="22"/>
      <c r="D78" s="26" t="s">
        <v>122</v>
      </c>
      <c r="E78" s="32" t="s">
        <v>56</v>
      </c>
      <c r="F78" s="26" t="s">
        <v>21</v>
      </c>
      <c r="G78" s="16">
        <v>4007</v>
      </c>
      <c r="H78" s="17" t="s">
        <v>123</v>
      </c>
      <c r="I78" s="24">
        <v>3</v>
      </c>
      <c r="J78" s="24">
        <v>320.56</v>
      </c>
      <c r="K78" s="24">
        <v>12.02</v>
      </c>
      <c r="L78" s="24">
        <v>80.14</v>
      </c>
      <c r="M78" s="18">
        <f t="shared" si="6"/>
        <v>1238.16</v>
      </c>
      <c r="N78" s="19">
        <f t="shared" si="7"/>
        <v>309.54</v>
      </c>
      <c r="O78" s="27">
        <v>309.54</v>
      </c>
    </row>
    <row r="79" s="1" customFormat="1" ht="30" customHeight="1" spans="1:15">
      <c r="A79" s="8">
        <v>49</v>
      </c>
      <c r="B79" s="21"/>
      <c r="C79" s="22"/>
      <c r="D79" s="11" t="s">
        <v>124</v>
      </c>
      <c r="E79" s="11" t="s">
        <v>56</v>
      </c>
      <c r="F79" s="15" t="s">
        <v>21</v>
      </c>
      <c r="G79" s="16">
        <v>4254</v>
      </c>
      <c r="H79" s="17" t="s">
        <v>125</v>
      </c>
      <c r="I79" s="24">
        <v>12</v>
      </c>
      <c r="J79" s="24">
        <v>4083.84</v>
      </c>
      <c r="K79" s="24">
        <v>153.12</v>
      </c>
      <c r="L79" s="24">
        <v>1011.08</v>
      </c>
      <c r="M79" s="18">
        <f>L79+K79+J79</f>
        <v>5248.04</v>
      </c>
      <c r="N79" s="19">
        <f t="shared" si="7"/>
        <v>1312.01</v>
      </c>
      <c r="O79" s="27">
        <v>1312.01</v>
      </c>
    </row>
    <row r="80" s="1" customFormat="1" ht="30" customHeight="1" spans="1:15">
      <c r="A80" s="8">
        <v>50</v>
      </c>
      <c r="B80" s="21"/>
      <c r="C80" s="22"/>
      <c r="D80" s="11" t="s">
        <v>126</v>
      </c>
      <c r="E80" s="11" t="s">
        <v>56</v>
      </c>
      <c r="F80" s="15" t="s">
        <v>21</v>
      </c>
      <c r="G80" s="16">
        <v>4254</v>
      </c>
      <c r="H80" s="17" t="s">
        <v>125</v>
      </c>
      <c r="I80" s="24">
        <v>12</v>
      </c>
      <c r="J80" s="24">
        <v>4083.84</v>
      </c>
      <c r="K80" s="24">
        <v>153.12</v>
      </c>
      <c r="L80" s="24">
        <v>1011.08</v>
      </c>
      <c r="M80" s="18">
        <f>L80+K80+J80</f>
        <v>5248.04</v>
      </c>
      <c r="N80" s="19">
        <f t="shared" si="7"/>
        <v>1312.01</v>
      </c>
      <c r="O80" s="27">
        <v>1312.01</v>
      </c>
    </row>
    <row r="81" s="1" customFormat="1" ht="30" customHeight="1" spans="1:15">
      <c r="A81" s="8">
        <v>51</v>
      </c>
      <c r="B81" s="10" t="s">
        <v>127</v>
      </c>
      <c r="C81" s="8" t="s">
        <v>106</v>
      </c>
      <c r="D81" s="26" t="s">
        <v>128</v>
      </c>
      <c r="E81" s="26" t="s">
        <v>72</v>
      </c>
      <c r="F81" s="26" t="s">
        <v>21</v>
      </c>
      <c r="G81" s="16">
        <v>4254</v>
      </c>
      <c r="H81" s="17" t="s">
        <v>129</v>
      </c>
      <c r="I81" s="24">
        <v>2</v>
      </c>
      <c r="J81" s="24">
        <v>340.32</v>
      </c>
      <c r="K81" s="24">
        <v>12.76</v>
      </c>
      <c r="L81" s="24">
        <v>85.08</v>
      </c>
      <c r="M81" s="18">
        <f>(J81+L81+K81)*I81</f>
        <v>876.32</v>
      </c>
      <c r="N81" s="19">
        <f t="shared" si="7"/>
        <v>219.08</v>
      </c>
      <c r="O81" s="27">
        <v>219.08</v>
      </c>
    </row>
    <row r="82" s="1" customFormat="1" ht="30" customHeight="1" spans="1:15">
      <c r="A82" s="8">
        <v>52</v>
      </c>
      <c r="B82" s="10" t="s">
        <v>101</v>
      </c>
      <c r="C82" s="8" t="s">
        <v>50</v>
      </c>
      <c r="D82" s="26" t="s">
        <v>130</v>
      </c>
      <c r="E82" s="26" t="s">
        <v>111</v>
      </c>
      <c r="F82" s="26" t="s">
        <v>21</v>
      </c>
      <c r="G82" s="16">
        <v>4007</v>
      </c>
      <c r="H82" s="17" t="s">
        <v>131</v>
      </c>
      <c r="I82" s="24">
        <v>4</v>
      </c>
      <c r="J82" s="24">
        <v>320.56</v>
      </c>
      <c r="K82" s="24">
        <v>12.02</v>
      </c>
      <c r="L82" s="24">
        <v>80.14</v>
      </c>
      <c r="M82" s="18">
        <f>(J82+L82+K82)*I82</f>
        <v>1650.88</v>
      </c>
      <c r="N82" s="19">
        <f t="shared" si="7"/>
        <v>412.72</v>
      </c>
      <c r="O82" s="27">
        <v>412.72</v>
      </c>
    </row>
    <row r="83" s="1" customFormat="1" ht="30" customHeight="1" spans="1:15">
      <c r="A83" s="8">
        <v>53</v>
      </c>
      <c r="B83" s="10" t="s">
        <v>132</v>
      </c>
      <c r="C83" s="8" t="s">
        <v>50</v>
      </c>
      <c r="D83" s="26" t="s">
        <v>133</v>
      </c>
      <c r="E83" s="26" t="s">
        <v>56</v>
      </c>
      <c r="F83" s="26" t="s">
        <v>21</v>
      </c>
      <c r="G83" s="16">
        <v>4254</v>
      </c>
      <c r="H83" s="17" t="s">
        <v>134</v>
      </c>
      <c r="I83" s="24">
        <v>8</v>
      </c>
      <c r="J83" s="24">
        <v>340.32</v>
      </c>
      <c r="K83" s="24">
        <v>12.76</v>
      </c>
      <c r="L83" s="24">
        <v>85.08</v>
      </c>
      <c r="M83" s="18">
        <f>(J83+L83+K83)*I83</f>
        <v>3505.28</v>
      </c>
      <c r="N83" s="19">
        <f t="shared" si="7"/>
        <v>876.32</v>
      </c>
      <c r="O83" s="27">
        <v>876.32</v>
      </c>
    </row>
    <row r="84" s="1" customFormat="1" ht="30" customHeight="1" spans="1:15">
      <c r="A84" s="8">
        <v>54</v>
      </c>
      <c r="B84" s="11" t="s">
        <v>135</v>
      </c>
      <c r="C84" s="9" t="s">
        <v>50</v>
      </c>
      <c r="D84" s="26" t="s">
        <v>136</v>
      </c>
      <c r="E84" s="26" t="s">
        <v>56</v>
      </c>
      <c r="F84" s="26" t="s">
        <v>25</v>
      </c>
      <c r="G84" s="16">
        <v>4254</v>
      </c>
      <c r="H84" s="17" t="s">
        <v>137</v>
      </c>
      <c r="I84" s="24">
        <v>6</v>
      </c>
      <c r="J84" s="24">
        <v>2041.92</v>
      </c>
      <c r="K84" s="24">
        <v>76.56</v>
      </c>
      <c r="L84" s="24">
        <v>340.32</v>
      </c>
      <c r="M84" s="18">
        <f>L84+K84+J84</f>
        <v>2458.8</v>
      </c>
      <c r="N84" s="19">
        <f t="shared" si="7"/>
        <v>614.7</v>
      </c>
      <c r="O84" s="33">
        <v>614.7</v>
      </c>
    </row>
    <row r="85" s="2" customFormat="1" ht="30" customHeight="1" spans="1:15">
      <c r="A85" s="8">
        <v>55</v>
      </c>
      <c r="B85" s="21"/>
      <c r="C85" s="22"/>
      <c r="D85" s="14" t="s">
        <v>138</v>
      </c>
      <c r="E85" s="14" t="s">
        <v>56</v>
      </c>
      <c r="F85" s="23" t="s">
        <v>21</v>
      </c>
      <c r="G85" s="16">
        <v>4254</v>
      </c>
      <c r="H85" s="17" t="s">
        <v>139</v>
      </c>
      <c r="I85" s="24">
        <v>12</v>
      </c>
      <c r="J85" s="24">
        <v>3743.52</v>
      </c>
      <c r="K85" s="24">
        <v>140.36</v>
      </c>
      <c r="L85" s="24">
        <v>1006.14</v>
      </c>
      <c r="M85" s="18">
        <f>L85+K85+J85</f>
        <v>4890.02</v>
      </c>
      <c r="N85" s="19">
        <f t="shared" ref="N85:N93" si="8">M85*0.25</f>
        <v>1222.505</v>
      </c>
      <c r="O85" s="33">
        <v>1222.51</v>
      </c>
    </row>
    <row r="86" s="1" customFormat="1" ht="30" customHeight="1" spans="1:15">
      <c r="A86" s="8">
        <v>56</v>
      </c>
      <c r="B86" s="21"/>
      <c r="C86" s="22"/>
      <c r="D86" s="26" t="s">
        <v>140</v>
      </c>
      <c r="E86" s="26" t="s">
        <v>56</v>
      </c>
      <c r="F86" s="26" t="s">
        <v>25</v>
      </c>
      <c r="G86" s="16">
        <v>4254</v>
      </c>
      <c r="H86" s="17" t="s">
        <v>141</v>
      </c>
      <c r="I86" s="24">
        <v>10</v>
      </c>
      <c r="J86" s="24">
        <v>340.32</v>
      </c>
      <c r="K86" s="24">
        <v>12.76</v>
      </c>
      <c r="L86" s="24">
        <v>85.08</v>
      </c>
      <c r="M86" s="18">
        <f t="shared" ref="M85:M93" si="9">(J86+L86+K86)*I86</f>
        <v>4381.6</v>
      </c>
      <c r="N86" s="19">
        <f t="shared" si="8"/>
        <v>1095.4</v>
      </c>
      <c r="O86" s="27">
        <v>1095.4</v>
      </c>
    </row>
    <row r="87" s="1" customFormat="1" ht="30" customHeight="1" spans="1:15">
      <c r="A87" s="8">
        <v>57</v>
      </c>
      <c r="B87" s="21"/>
      <c r="C87" s="22"/>
      <c r="D87" s="26" t="s">
        <v>142</v>
      </c>
      <c r="E87" s="26" t="s">
        <v>56</v>
      </c>
      <c r="F87" s="26" t="s">
        <v>21</v>
      </c>
      <c r="G87" s="16">
        <v>4254</v>
      </c>
      <c r="H87" s="17" t="s">
        <v>143</v>
      </c>
      <c r="I87" s="24">
        <v>10</v>
      </c>
      <c r="J87" s="24">
        <v>340.32</v>
      </c>
      <c r="K87" s="24">
        <v>12.76</v>
      </c>
      <c r="L87" s="24">
        <v>85.08</v>
      </c>
      <c r="M87" s="18">
        <f t="shared" si="9"/>
        <v>4381.6</v>
      </c>
      <c r="N87" s="19">
        <f t="shared" si="8"/>
        <v>1095.4</v>
      </c>
      <c r="O87" s="27">
        <v>1095.4</v>
      </c>
    </row>
    <row r="88" s="1" customFormat="1" ht="30" customHeight="1" spans="1:15">
      <c r="A88" s="8">
        <v>58</v>
      </c>
      <c r="B88" s="14"/>
      <c r="C88" s="13"/>
      <c r="D88" s="26" t="s">
        <v>144</v>
      </c>
      <c r="E88" s="26" t="s">
        <v>56</v>
      </c>
      <c r="F88" s="26" t="s">
        <v>21</v>
      </c>
      <c r="G88" s="16">
        <v>4254</v>
      </c>
      <c r="H88" s="17" t="s">
        <v>80</v>
      </c>
      <c r="I88" s="24">
        <v>2</v>
      </c>
      <c r="J88" s="24">
        <v>340.32</v>
      </c>
      <c r="K88" s="24">
        <v>12.76</v>
      </c>
      <c r="L88" s="24">
        <v>85.08</v>
      </c>
      <c r="M88" s="18">
        <f t="shared" si="9"/>
        <v>876.32</v>
      </c>
      <c r="N88" s="19">
        <f t="shared" si="8"/>
        <v>219.08</v>
      </c>
      <c r="O88" s="27">
        <v>219.08</v>
      </c>
    </row>
    <row r="89" s="1" customFormat="1" ht="30" customHeight="1" spans="1:15">
      <c r="A89" s="9">
        <v>59</v>
      </c>
      <c r="B89" s="11" t="s">
        <v>145</v>
      </c>
      <c r="C89" s="11" t="s">
        <v>50</v>
      </c>
      <c r="D89" s="11" t="s">
        <v>146</v>
      </c>
      <c r="E89" s="11" t="s">
        <v>56</v>
      </c>
      <c r="F89" s="15" t="s">
        <v>21</v>
      </c>
      <c r="G89" s="16">
        <v>4007</v>
      </c>
      <c r="H89" s="17" t="s">
        <v>147</v>
      </c>
      <c r="I89" s="24">
        <v>6</v>
      </c>
      <c r="J89" s="24">
        <v>1982.64</v>
      </c>
      <c r="K89" s="24">
        <v>74.34</v>
      </c>
      <c r="L89" s="24">
        <v>480.84</v>
      </c>
      <c r="M89" s="18">
        <f>L89+K89+J89</f>
        <v>2537.82</v>
      </c>
      <c r="N89" s="19">
        <f t="shared" si="8"/>
        <v>634.455</v>
      </c>
      <c r="O89" s="28">
        <v>1182.16</v>
      </c>
    </row>
    <row r="90" s="1" customFormat="1" ht="30" customHeight="1" spans="1:15">
      <c r="A90" s="13"/>
      <c r="B90" s="21"/>
      <c r="C90" s="21"/>
      <c r="D90" s="14"/>
      <c r="E90" s="14"/>
      <c r="F90" s="23"/>
      <c r="G90" s="16">
        <v>4254</v>
      </c>
      <c r="H90" s="17" t="s">
        <v>148</v>
      </c>
      <c r="I90" s="24">
        <v>5</v>
      </c>
      <c r="J90" s="24">
        <v>340.32</v>
      </c>
      <c r="K90" s="24">
        <v>12.76</v>
      </c>
      <c r="L90" s="24">
        <v>85.08</v>
      </c>
      <c r="M90" s="18">
        <f t="shared" si="9"/>
        <v>2190.8</v>
      </c>
      <c r="N90" s="19">
        <f t="shared" si="8"/>
        <v>547.7</v>
      </c>
      <c r="O90" s="30"/>
    </row>
    <row r="91" s="1" customFormat="1" ht="30" customHeight="1" spans="1:15">
      <c r="A91" s="9">
        <v>60</v>
      </c>
      <c r="B91" s="21"/>
      <c r="C91" s="21"/>
      <c r="D91" s="11" t="s">
        <v>149</v>
      </c>
      <c r="E91" s="11" t="s">
        <v>56</v>
      </c>
      <c r="F91" s="15" t="s">
        <v>25</v>
      </c>
      <c r="G91" s="16">
        <v>4007</v>
      </c>
      <c r="H91" s="17" t="s">
        <v>73</v>
      </c>
      <c r="I91" s="24">
        <v>6</v>
      </c>
      <c r="J91" s="24">
        <v>320.56</v>
      </c>
      <c r="K91" s="24">
        <v>12.02</v>
      </c>
      <c r="L91" s="24">
        <v>80.14</v>
      </c>
      <c r="M91" s="18">
        <f t="shared" si="9"/>
        <v>2476.32</v>
      </c>
      <c r="N91" s="19">
        <f t="shared" si="8"/>
        <v>619.08</v>
      </c>
      <c r="O91" s="28">
        <v>1053.54</v>
      </c>
    </row>
    <row r="92" s="1" customFormat="1" ht="30" customHeight="1" spans="1:15">
      <c r="A92" s="13"/>
      <c r="B92" s="14"/>
      <c r="C92" s="14"/>
      <c r="D92" s="14"/>
      <c r="E92" s="14"/>
      <c r="F92" s="23"/>
      <c r="G92" s="16">
        <v>4254</v>
      </c>
      <c r="H92" s="17" t="s">
        <v>150</v>
      </c>
      <c r="I92" s="24">
        <v>4</v>
      </c>
      <c r="J92" s="24">
        <v>1361.28</v>
      </c>
      <c r="K92" s="24">
        <v>51.04</v>
      </c>
      <c r="L92" s="24">
        <v>325.5</v>
      </c>
      <c r="M92" s="18">
        <f>L92+K92+J92</f>
        <v>1737.82</v>
      </c>
      <c r="N92" s="19">
        <f t="shared" si="8"/>
        <v>434.455</v>
      </c>
      <c r="O92" s="30"/>
    </row>
    <row r="93" s="1" customFormat="1" ht="30" customHeight="1" spans="1:15">
      <c r="A93" s="8">
        <v>61</v>
      </c>
      <c r="B93" s="10" t="s">
        <v>151</v>
      </c>
      <c r="C93" s="8" t="s">
        <v>18</v>
      </c>
      <c r="D93" s="26" t="s">
        <v>152</v>
      </c>
      <c r="E93" s="26" t="s">
        <v>56</v>
      </c>
      <c r="F93" s="26" t="s">
        <v>25</v>
      </c>
      <c r="G93" s="16">
        <v>4254</v>
      </c>
      <c r="H93" s="17" t="s">
        <v>153</v>
      </c>
      <c r="I93" s="24">
        <v>7</v>
      </c>
      <c r="J93" s="24">
        <v>340.32</v>
      </c>
      <c r="K93" s="24">
        <v>12.76</v>
      </c>
      <c r="L93" s="24">
        <v>85.08</v>
      </c>
      <c r="M93" s="18">
        <f t="shared" si="9"/>
        <v>3067.12</v>
      </c>
      <c r="N93" s="19">
        <f t="shared" si="8"/>
        <v>766.78</v>
      </c>
      <c r="O93" s="27">
        <v>766.78</v>
      </c>
    </row>
    <row r="94" s="1" customFormat="1" ht="30" customHeight="1" spans="1:15">
      <c r="A94" s="8">
        <v>62</v>
      </c>
      <c r="B94" s="11" t="s">
        <v>154</v>
      </c>
      <c r="C94" s="9" t="s">
        <v>106</v>
      </c>
      <c r="D94" s="26" t="s">
        <v>155</v>
      </c>
      <c r="E94" s="26" t="s">
        <v>156</v>
      </c>
      <c r="F94" s="26" t="s">
        <v>21</v>
      </c>
      <c r="G94" s="16">
        <v>4254</v>
      </c>
      <c r="H94" s="17" t="s">
        <v>60</v>
      </c>
      <c r="I94" s="24">
        <v>12</v>
      </c>
      <c r="J94" s="24">
        <v>4083.84</v>
      </c>
      <c r="K94" s="24">
        <v>153.12</v>
      </c>
      <c r="L94" s="24">
        <v>1016.02</v>
      </c>
      <c r="M94" s="18">
        <v>5252.98</v>
      </c>
      <c r="N94" s="19">
        <f t="shared" ref="N94:N113" si="10">M94*0.25</f>
        <v>1313.245</v>
      </c>
      <c r="O94" s="27">
        <v>1313.25</v>
      </c>
    </row>
    <row r="95" s="1" customFormat="1" ht="30" customHeight="1" spans="1:15">
      <c r="A95" s="8">
        <v>63</v>
      </c>
      <c r="B95" s="14"/>
      <c r="C95" s="13"/>
      <c r="D95" s="26" t="s">
        <v>157</v>
      </c>
      <c r="E95" s="26" t="s">
        <v>156</v>
      </c>
      <c r="F95" s="26" t="s">
        <v>25</v>
      </c>
      <c r="G95" s="16">
        <v>4254</v>
      </c>
      <c r="H95" s="17" t="s">
        <v>60</v>
      </c>
      <c r="I95" s="24">
        <v>12</v>
      </c>
      <c r="J95" s="24">
        <v>4083.84</v>
      </c>
      <c r="K95" s="24">
        <v>153.12</v>
      </c>
      <c r="L95" s="24">
        <v>1016.02</v>
      </c>
      <c r="M95" s="18">
        <v>5252.98</v>
      </c>
      <c r="N95" s="19">
        <f t="shared" si="10"/>
        <v>1313.245</v>
      </c>
      <c r="O95" s="27">
        <v>1313.25</v>
      </c>
    </row>
    <row r="96" s="1" customFormat="1" ht="30" customHeight="1" spans="1:15">
      <c r="A96" s="8">
        <v>64</v>
      </c>
      <c r="B96" s="11" t="s">
        <v>135</v>
      </c>
      <c r="C96" s="9" t="s">
        <v>50</v>
      </c>
      <c r="D96" s="26" t="s">
        <v>158</v>
      </c>
      <c r="E96" s="26" t="s">
        <v>156</v>
      </c>
      <c r="F96" s="26" t="s">
        <v>21</v>
      </c>
      <c r="G96" s="16">
        <v>4254</v>
      </c>
      <c r="H96" s="17" t="s">
        <v>60</v>
      </c>
      <c r="I96" s="24">
        <v>12</v>
      </c>
      <c r="J96" s="24">
        <v>4083.84</v>
      </c>
      <c r="K96" s="24">
        <v>153.12</v>
      </c>
      <c r="L96" s="24">
        <v>1016.02</v>
      </c>
      <c r="M96" s="18">
        <v>5252.98</v>
      </c>
      <c r="N96" s="19">
        <f t="shared" si="10"/>
        <v>1313.245</v>
      </c>
      <c r="O96" s="27">
        <v>1313.25</v>
      </c>
    </row>
    <row r="97" s="1" customFormat="1" ht="30" customHeight="1" spans="1:15">
      <c r="A97" s="8">
        <v>65</v>
      </c>
      <c r="B97" s="14"/>
      <c r="C97" s="13"/>
      <c r="D97" s="26" t="s">
        <v>159</v>
      </c>
      <c r="E97" s="26" t="s">
        <v>156</v>
      </c>
      <c r="F97" s="26" t="s">
        <v>21</v>
      </c>
      <c r="G97" s="16">
        <v>4254</v>
      </c>
      <c r="H97" s="19">
        <v>2025.1</v>
      </c>
      <c r="I97" s="24">
        <v>1</v>
      </c>
      <c r="J97" s="24">
        <v>340.32</v>
      </c>
      <c r="K97" s="24">
        <v>12.76</v>
      </c>
      <c r="L97" s="24">
        <v>85.08</v>
      </c>
      <c r="M97" s="18">
        <f>(J97+L97+K97)*I97</f>
        <v>438.16</v>
      </c>
      <c r="N97" s="19">
        <f t="shared" si="10"/>
        <v>109.54</v>
      </c>
      <c r="O97" s="27">
        <v>109.54</v>
      </c>
    </row>
    <row r="98" s="1" customFormat="1" ht="30" customHeight="1" spans="1:15">
      <c r="A98" s="8">
        <v>66</v>
      </c>
      <c r="B98" s="10" t="s">
        <v>101</v>
      </c>
      <c r="C98" s="8" t="s">
        <v>50</v>
      </c>
      <c r="D98" s="26" t="s">
        <v>160</v>
      </c>
      <c r="E98" s="26" t="s">
        <v>156</v>
      </c>
      <c r="F98" s="26" t="s">
        <v>21</v>
      </c>
      <c r="G98" s="16">
        <v>4254</v>
      </c>
      <c r="H98" s="17" t="s">
        <v>60</v>
      </c>
      <c r="I98" s="24">
        <v>12</v>
      </c>
      <c r="J98" s="24">
        <v>4083.84</v>
      </c>
      <c r="K98" s="24">
        <v>153.12</v>
      </c>
      <c r="L98" s="24">
        <v>1016.02</v>
      </c>
      <c r="M98" s="18">
        <v>5252.98</v>
      </c>
      <c r="N98" s="19">
        <f t="shared" si="10"/>
        <v>1313.245</v>
      </c>
      <c r="O98" s="27">
        <v>1313.25</v>
      </c>
    </row>
    <row r="99" s="1" customFormat="1" ht="30" customHeight="1" spans="1:15">
      <c r="A99" s="9">
        <v>67</v>
      </c>
      <c r="B99" s="11" t="s">
        <v>81</v>
      </c>
      <c r="C99" s="9" t="s">
        <v>50</v>
      </c>
      <c r="D99" s="15" t="s">
        <v>161</v>
      </c>
      <c r="E99" s="15" t="s">
        <v>156</v>
      </c>
      <c r="F99" s="15" t="s">
        <v>25</v>
      </c>
      <c r="G99" s="16">
        <v>4254</v>
      </c>
      <c r="H99" s="17" t="s">
        <v>162</v>
      </c>
      <c r="I99" s="24">
        <v>10</v>
      </c>
      <c r="J99" s="24">
        <v>3403.2</v>
      </c>
      <c r="K99" s="24">
        <v>127.6</v>
      </c>
      <c r="L99" s="24">
        <v>845.86</v>
      </c>
      <c r="M99" s="18">
        <f>L99+K99+J99</f>
        <v>4376.66</v>
      </c>
      <c r="N99" s="19">
        <f t="shared" si="10"/>
        <v>1094.165</v>
      </c>
      <c r="O99" s="28">
        <v>1323.75</v>
      </c>
    </row>
    <row r="100" s="1" customFormat="1" ht="30" customHeight="1" spans="1:15">
      <c r="A100" s="13"/>
      <c r="B100" s="14"/>
      <c r="C100" s="13"/>
      <c r="D100" s="23"/>
      <c r="E100" s="23"/>
      <c r="F100" s="23"/>
      <c r="G100" s="16">
        <v>4458</v>
      </c>
      <c r="H100" s="17" t="s">
        <v>23</v>
      </c>
      <c r="I100" s="24">
        <v>2</v>
      </c>
      <c r="J100" s="24">
        <v>356.64</v>
      </c>
      <c r="K100" s="24">
        <v>13.37</v>
      </c>
      <c r="L100" s="24">
        <v>89.16</v>
      </c>
      <c r="M100" s="18">
        <f>(J100+L100+K100)*I100</f>
        <v>918.34</v>
      </c>
      <c r="N100" s="19">
        <f t="shared" si="10"/>
        <v>229.585</v>
      </c>
      <c r="O100" s="30"/>
    </row>
    <row r="101" s="1" customFormat="1" ht="30" customHeight="1" spans="1:15">
      <c r="A101" s="8">
        <v>68</v>
      </c>
      <c r="B101" s="10" t="s">
        <v>163</v>
      </c>
      <c r="C101" s="8" t="s">
        <v>50</v>
      </c>
      <c r="D101" s="26" t="s">
        <v>164</v>
      </c>
      <c r="E101" s="26" t="s">
        <v>156</v>
      </c>
      <c r="F101" s="26" t="s">
        <v>21</v>
      </c>
      <c r="G101" s="16">
        <v>4254</v>
      </c>
      <c r="H101" s="17" t="s">
        <v>60</v>
      </c>
      <c r="I101" s="24">
        <v>12</v>
      </c>
      <c r="J101" s="24">
        <v>4083.84</v>
      </c>
      <c r="K101" s="24">
        <v>153.12</v>
      </c>
      <c r="L101" s="24">
        <v>1016.02</v>
      </c>
      <c r="M101" s="18">
        <v>5252.98</v>
      </c>
      <c r="N101" s="19">
        <f t="shared" si="10"/>
        <v>1313.245</v>
      </c>
      <c r="O101" s="27">
        <v>1313.25</v>
      </c>
    </row>
    <row r="102" s="1" customFormat="1" ht="30" customHeight="1" spans="1:15">
      <c r="A102" s="8">
        <v>69</v>
      </c>
      <c r="B102" s="10" t="s">
        <v>165</v>
      </c>
      <c r="C102" s="8" t="s">
        <v>50</v>
      </c>
      <c r="D102" s="26" t="s">
        <v>166</v>
      </c>
      <c r="E102" s="26" t="s">
        <v>156</v>
      </c>
      <c r="F102" s="26" t="s">
        <v>25</v>
      </c>
      <c r="G102" s="16">
        <v>6000</v>
      </c>
      <c r="H102" s="17" t="s">
        <v>23</v>
      </c>
      <c r="I102" s="24">
        <v>2</v>
      </c>
      <c r="J102" s="24">
        <v>480</v>
      </c>
      <c r="K102" s="24">
        <v>18</v>
      </c>
      <c r="L102" s="24">
        <v>120</v>
      </c>
      <c r="M102" s="18">
        <f>(J102+L102+K102)*I102</f>
        <v>1236</v>
      </c>
      <c r="N102" s="19">
        <f t="shared" si="10"/>
        <v>309</v>
      </c>
      <c r="O102" s="27">
        <v>309</v>
      </c>
    </row>
    <row r="103" s="1" customFormat="1" ht="30" customHeight="1" spans="1:15">
      <c r="A103" s="8">
        <v>70</v>
      </c>
      <c r="B103" s="11" t="s">
        <v>163</v>
      </c>
      <c r="C103" s="9" t="s">
        <v>50</v>
      </c>
      <c r="D103" s="26" t="s">
        <v>167</v>
      </c>
      <c r="E103" s="32" t="s">
        <v>72</v>
      </c>
      <c r="F103" s="26" t="s">
        <v>25</v>
      </c>
      <c r="G103" s="16">
        <v>4254</v>
      </c>
      <c r="H103" s="17" t="s">
        <v>168</v>
      </c>
      <c r="I103" s="24">
        <v>11</v>
      </c>
      <c r="J103" s="24">
        <v>340.32</v>
      </c>
      <c r="K103" s="24">
        <v>12.76</v>
      </c>
      <c r="L103" s="24">
        <v>85.08</v>
      </c>
      <c r="M103" s="18">
        <f>(J103+L103+K103)*I103</f>
        <v>4819.76</v>
      </c>
      <c r="N103" s="19">
        <f t="shared" si="10"/>
        <v>1204.94</v>
      </c>
      <c r="O103" s="27">
        <v>1204.94</v>
      </c>
    </row>
    <row r="104" s="1" customFormat="1" ht="30" customHeight="1" spans="1:15">
      <c r="A104" s="8">
        <v>71</v>
      </c>
      <c r="B104" s="21"/>
      <c r="C104" s="22"/>
      <c r="D104" s="26" t="s">
        <v>169</v>
      </c>
      <c r="E104" s="32" t="s">
        <v>72</v>
      </c>
      <c r="F104" s="26" t="s">
        <v>21</v>
      </c>
      <c r="G104" s="16">
        <v>4254</v>
      </c>
      <c r="H104" s="17" t="s">
        <v>53</v>
      </c>
      <c r="I104" s="24">
        <v>5</v>
      </c>
      <c r="J104" s="24">
        <v>340.32</v>
      </c>
      <c r="K104" s="24">
        <v>12.76</v>
      </c>
      <c r="L104" s="24">
        <v>85.08</v>
      </c>
      <c r="M104" s="18">
        <f>(J104+L104+K104)*I104</f>
        <v>2190.8</v>
      </c>
      <c r="N104" s="19">
        <f t="shared" si="10"/>
        <v>547.7</v>
      </c>
      <c r="O104" s="27">
        <v>547.7</v>
      </c>
    </row>
    <row r="105" s="1" customFormat="1" ht="30" customHeight="1" spans="1:15">
      <c r="A105" s="8">
        <v>72</v>
      </c>
      <c r="B105" s="21"/>
      <c r="C105" s="22"/>
      <c r="D105" s="15" t="s">
        <v>170</v>
      </c>
      <c r="E105" s="34" t="s">
        <v>72</v>
      </c>
      <c r="F105" s="15" t="s">
        <v>25</v>
      </c>
      <c r="G105" s="16">
        <v>4254</v>
      </c>
      <c r="H105" s="17" t="s">
        <v>60</v>
      </c>
      <c r="I105" s="24">
        <v>12</v>
      </c>
      <c r="J105" s="24">
        <v>4083.84</v>
      </c>
      <c r="K105" s="24">
        <v>153.12</v>
      </c>
      <c r="L105" s="24">
        <v>1016.02</v>
      </c>
      <c r="M105" s="18">
        <v>5252.98</v>
      </c>
      <c r="N105" s="19">
        <f t="shared" si="10"/>
        <v>1313.245</v>
      </c>
      <c r="O105" s="27">
        <v>1313.25</v>
      </c>
    </row>
    <row r="106" s="1" customFormat="1" ht="30" customHeight="1" spans="1:15">
      <c r="A106" s="8">
        <v>73</v>
      </c>
      <c r="B106" s="21"/>
      <c r="C106" s="22"/>
      <c r="D106" s="15" t="s">
        <v>171</v>
      </c>
      <c r="E106" s="34" t="s">
        <v>86</v>
      </c>
      <c r="F106" s="15" t="s">
        <v>25</v>
      </c>
      <c r="G106" s="16">
        <v>4254</v>
      </c>
      <c r="H106" s="17" t="s">
        <v>60</v>
      </c>
      <c r="I106" s="24">
        <v>12</v>
      </c>
      <c r="J106" s="24">
        <v>4083.84</v>
      </c>
      <c r="K106" s="24">
        <v>153.12</v>
      </c>
      <c r="L106" s="24">
        <v>1016.02</v>
      </c>
      <c r="M106" s="18">
        <v>5252.98</v>
      </c>
      <c r="N106" s="19">
        <f t="shared" si="10"/>
        <v>1313.245</v>
      </c>
      <c r="O106" s="27">
        <v>1313.25</v>
      </c>
    </row>
    <row r="107" s="1" customFormat="1" ht="30" customHeight="1" spans="1:15">
      <c r="A107" s="8">
        <v>74</v>
      </c>
      <c r="B107" s="21"/>
      <c r="C107" s="22"/>
      <c r="D107" s="26" t="s">
        <v>172</v>
      </c>
      <c r="E107" s="32" t="s">
        <v>72</v>
      </c>
      <c r="F107" s="26" t="s">
        <v>21</v>
      </c>
      <c r="G107" s="16">
        <v>4254</v>
      </c>
      <c r="H107" s="17" t="s">
        <v>173</v>
      </c>
      <c r="I107" s="24">
        <v>4</v>
      </c>
      <c r="J107" s="24">
        <v>340.32</v>
      </c>
      <c r="K107" s="24">
        <v>12.76</v>
      </c>
      <c r="L107" s="24">
        <v>85.08</v>
      </c>
      <c r="M107" s="18">
        <f>(J107+L107+K107)*I107</f>
        <v>1752.64</v>
      </c>
      <c r="N107" s="19">
        <f t="shared" si="10"/>
        <v>438.16</v>
      </c>
      <c r="O107" s="27">
        <v>438.16</v>
      </c>
    </row>
    <row r="108" s="1" customFormat="1" ht="30" customHeight="1" spans="1:15">
      <c r="A108" s="8">
        <v>75</v>
      </c>
      <c r="B108" s="21"/>
      <c r="C108" s="22"/>
      <c r="D108" s="15" t="s">
        <v>174</v>
      </c>
      <c r="E108" s="34" t="s">
        <v>72</v>
      </c>
      <c r="F108" s="15" t="s">
        <v>25</v>
      </c>
      <c r="G108" s="16">
        <v>4254</v>
      </c>
      <c r="H108" s="17" t="s">
        <v>175</v>
      </c>
      <c r="I108" s="24">
        <v>7</v>
      </c>
      <c r="J108" s="24">
        <v>2382.24</v>
      </c>
      <c r="K108" s="24">
        <v>89.32</v>
      </c>
      <c r="L108" s="24">
        <v>580.74</v>
      </c>
      <c r="M108" s="18">
        <v>3052.3</v>
      </c>
      <c r="N108" s="19">
        <f t="shared" si="10"/>
        <v>763.075</v>
      </c>
      <c r="O108" s="27">
        <v>763.08</v>
      </c>
    </row>
    <row r="109" s="1" customFormat="1" ht="30" customHeight="1" spans="1:15">
      <c r="A109" s="8">
        <v>76</v>
      </c>
      <c r="B109" s="21"/>
      <c r="C109" s="22"/>
      <c r="D109" s="15" t="s">
        <v>176</v>
      </c>
      <c r="E109" s="34" t="s">
        <v>72</v>
      </c>
      <c r="F109" s="15" t="s">
        <v>25</v>
      </c>
      <c r="G109" s="16">
        <v>4254</v>
      </c>
      <c r="H109" s="17" t="s">
        <v>177</v>
      </c>
      <c r="I109" s="24">
        <v>11</v>
      </c>
      <c r="J109" s="24">
        <v>3743.52</v>
      </c>
      <c r="K109" s="24">
        <v>140.36</v>
      </c>
      <c r="L109" s="24">
        <v>921.06</v>
      </c>
      <c r="M109" s="18">
        <f>L109+K109+J109</f>
        <v>4804.94</v>
      </c>
      <c r="N109" s="19">
        <f t="shared" si="10"/>
        <v>1201.235</v>
      </c>
      <c r="O109" s="27">
        <v>1201.24</v>
      </c>
    </row>
    <row r="110" s="1" customFormat="1" ht="30" customHeight="1" spans="1:15">
      <c r="A110" s="8">
        <v>77</v>
      </c>
      <c r="B110" s="21"/>
      <c r="C110" s="22"/>
      <c r="D110" s="26" t="s">
        <v>178</v>
      </c>
      <c r="E110" s="32" t="s">
        <v>72</v>
      </c>
      <c r="F110" s="26" t="s">
        <v>21</v>
      </c>
      <c r="G110" s="16">
        <v>4254</v>
      </c>
      <c r="H110" s="17" t="s">
        <v>80</v>
      </c>
      <c r="I110" s="24">
        <v>2</v>
      </c>
      <c r="J110" s="24">
        <v>340.32</v>
      </c>
      <c r="K110" s="24">
        <v>12.76</v>
      </c>
      <c r="L110" s="24">
        <v>85.08</v>
      </c>
      <c r="M110" s="18">
        <f>(J110+L110+K110)*I110</f>
        <v>876.32</v>
      </c>
      <c r="N110" s="19">
        <f t="shared" si="10"/>
        <v>219.08</v>
      </c>
      <c r="O110" s="27">
        <v>219.08</v>
      </c>
    </row>
    <row r="111" s="1" customFormat="1" ht="30" customHeight="1" spans="1:15">
      <c r="A111" s="8">
        <v>78</v>
      </c>
      <c r="B111" s="21"/>
      <c r="C111" s="22"/>
      <c r="D111" s="26" t="s">
        <v>179</v>
      </c>
      <c r="E111" s="32" t="s">
        <v>72</v>
      </c>
      <c r="F111" s="26" t="s">
        <v>25</v>
      </c>
      <c r="G111" s="16">
        <v>4007</v>
      </c>
      <c r="H111" s="17">
        <v>2025.02</v>
      </c>
      <c r="I111" s="24">
        <v>1</v>
      </c>
      <c r="J111" s="24">
        <v>320.56</v>
      </c>
      <c r="K111" s="24">
        <v>12.02</v>
      </c>
      <c r="L111" s="24">
        <v>80.14</v>
      </c>
      <c r="M111" s="18">
        <f>(J111+L111+K111)*I111</f>
        <v>412.72</v>
      </c>
      <c r="N111" s="19">
        <f t="shared" si="10"/>
        <v>103.18</v>
      </c>
      <c r="O111" s="27">
        <v>103.18</v>
      </c>
    </row>
    <row r="112" s="1" customFormat="1" ht="30" customHeight="1" spans="1:15">
      <c r="A112" s="8">
        <v>79</v>
      </c>
      <c r="B112" s="21"/>
      <c r="C112" s="22"/>
      <c r="D112" s="26" t="s">
        <v>180</v>
      </c>
      <c r="E112" s="32" t="s">
        <v>56</v>
      </c>
      <c r="F112" s="26" t="s">
        <v>25</v>
      </c>
      <c r="G112" s="16">
        <v>4500</v>
      </c>
      <c r="H112" s="17" t="s">
        <v>181</v>
      </c>
      <c r="I112" s="24">
        <v>4</v>
      </c>
      <c r="J112" s="24">
        <v>360</v>
      </c>
      <c r="K112" s="24">
        <v>13.5</v>
      </c>
      <c r="L112" s="24">
        <v>90</v>
      </c>
      <c r="M112" s="18">
        <f>(J112+L112+K112)*I112</f>
        <v>1854</v>
      </c>
      <c r="N112" s="19">
        <f t="shared" si="10"/>
        <v>463.5</v>
      </c>
      <c r="O112" s="27">
        <v>463.5</v>
      </c>
    </row>
    <row r="113" s="1" customFormat="1" ht="30" customHeight="1" spans="1:15">
      <c r="A113" s="8">
        <v>80</v>
      </c>
      <c r="B113" s="21"/>
      <c r="C113" s="22"/>
      <c r="D113" s="15" t="s">
        <v>182</v>
      </c>
      <c r="E113" s="34" t="s">
        <v>56</v>
      </c>
      <c r="F113" s="15" t="s">
        <v>21</v>
      </c>
      <c r="G113" s="16">
        <v>4254</v>
      </c>
      <c r="H113" s="17" t="s">
        <v>60</v>
      </c>
      <c r="I113" s="24">
        <v>12</v>
      </c>
      <c r="J113" s="24">
        <v>4083.84</v>
      </c>
      <c r="K113" s="24">
        <v>153.12</v>
      </c>
      <c r="L113" s="24">
        <v>1016.02</v>
      </c>
      <c r="M113" s="18">
        <v>5252.98</v>
      </c>
      <c r="N113" s="19">
        <f t="shared" si="10"/>
        <v>1313.245</v>
      </c>
      <c r="O113" s="27">
        <v>1313.25</v>
      </c>
    </row>
    <row r="114" s="1" customFormat="1" ht="30" customHeight="1" spans="1:15">
      <c r="A114" s="8">
        <v>81</v>
      </c>
      <c r="B114" s="21"/>
      <c r="C114" s="22"/>
      <c r="D114" s="15" t="s">
        <v>183</v>
      </c>
      <c r="E114" s="34" t="s">
        <v>56</v>
      </c>
      <c r="F114" s="15" t="s">
        <v>21</v>
      </c>
      <c r="G114" s="16">
        <v>4254</v>
      </c>
      <c r="H114" s="17" t="s">
        <v>60</v>
      </c>
      <c r="I114" s="24">
        <v>12</v>
      </c>
      <c r="J114" s="24">
        <v>4083.84</v>
      </c>
      <c r="K114" s="24">
        <v>153.12</v>
      </c>
      <c r="L114" s="24">
        <v>1016.02</v>
      </c>
      <c r="M114" s="18">
        <v>5252.98</v>
      </c>
      <c r="N114" s="19">
        <f t="shared" ref="N114:N120" si="11">M114*0.25</f>
        <v>1313.245</v>
      </c>
      <c r="O114" s="27">
        <v>1313.25</v>
      </c>
    </row>
    <row r="115" s="1" customFormat="1" ht="30" customHeight="1" spans="1:15">
      <c r="A115" s="8">
        <v>82</v>
      </c>
      <c r="B115" s="11" t="s">
        <v>184</v>
      </c>
      <c r="C115" s="9" t="s">
        <v>106</v>
      </c>
      <c r="D115" s="26" t="s">
        <v>185</v>
      </c>
      <c r="E115" s="32" t="s">
        <v>72</v>
      </c>
      <c r="F115" s="26" t="s">
        <v>25</v>
      </c>
      <c r="G115" s="16">
        <v>4254</v>
      </c>
      <c r="H115" s="17" t="s">
        <v>186</v>
      </c>
      <c r="I115" s="24">
        <v>11</v>
      </c>
      <c r="J115" s="24">
        <v>3743.52</v>
      </c>
      <c r="K115" s="24">
        <v>140.36</v>
      </c>
      <c r="L115" s="24">
        <v>926</v>
      </c>
      <c r="M115" s="18">
        <f>L115+K115+J115</f>
        <v>4809.88</v>
      </c>
      <c r="N115" s="19">
        <f t="shared" si="11"/>
        <v>1202.47</v>
      </c>
      <c r="O115" s="27">
        <v>1202.47</v>
      </c>
    </row>
    <row r="116" s="1" customFormat="1" ht="30" customHeight="1" spans="1:15">
      <c r="A116" s="8">
        <v>83</v>
      </c>
      <c r="B116" s="21"/>
      <c r="C116" s="22"/>
      <c r="D116" s="26" t="s">
        <v>187</v>
      </c>
      <c r="E116" s="32" t="s">
        <v>72</v>
      </c>
      <c r="F116" s="26" t="s">
        <v>21</v>
      </c>
      <c r="G116" s="16">
        <v>4254</v>
      </c>
      <c r="H116" s="17" t="s">
        <v>188</v>
      </c>
      <c r="I116" s="24">
        <v>6</v>
      </c>
      <c r="J116" s="24">
        <v>2041.92</v>
      </c>
      <c r="K116" s="24">
        <v>76.56</v>
      </c>
      <c r="L116" s="24">
        <v>500.6</v>
      </c>
      <c r="M116" s="18">
        <f>L116+K116+J116</f>
        <v>2619.08</v>
      </c>
      <c r="N116" s="19">
        <f t="shared" si="11"/>
        <v>654.77</v>
      </c>
      <c r="O116" s="27">
        <v>654.77</v>
      </c>
    </row>
    <row r="117" s="1" customFormat="1" ht="30" customHeight="1" spans="1:15">
      <c r="A117" s="8">
        <v>84</v>
      </c>
      <c r="B117" s="21"/>
      <c r="C117" s="22"/>
      <c r="D117" s="26" t="s">
        <v>189</v>
      </c>
      <c r="E117" s="32" t="s">
        <v>72</v>
      </c>
      <c r="F117" s="26" t="s">
        <v>25</v>
      </c>
      <c r="G117" s="16">
        <v>4254</v>
      </c>
      <c r="H117" s="17" t="s">
        <v>53</v>
      </c>
      <c r="I117" s="24">
        <v>5</v>
      </c>
      <c r="J117" s="24">
        <v>340.32</v>
      </c>
      <c r="K117" s="24">
        <v>12.76</v>
      </c>
      <c r="L117" s="24">
        <v>85.08</v>
      </c>
      <c r="M117" s="18">
        <f>(J117+L117+K117)*I117</f>
        <v>2190.8</v>
      </c>
      <c r="N117" s="19">
        <f t="shared" si="11"/>
        <v>547.7</v>
      </c>
      <c r="O117" s="27">
        <v>547.7</v>
      </c>
    </row>
    <row r="118" s="1" customFormat="1" ht="30" customHeight="1" spans="1:15">
      <c r="A118" s="8">
        <v>85</v>
      </c>
      <c r="B118" s="21"/>
      <c r="C118" s="22"/>
      <c r="D118" s="26" t="s">
        <v>190</v>
      </c>
      <c r="E118" s="32" t="s">
        <v>56</v>
      </c>
      <c r="F118" s="26" t="s">
        <v>21</v>
      </c>
      <c r="G118" s="16">
        <v>4254</v>
      </c>
      <c r="H118" s="17" t="s">
        <v>191</v>
      </c>
      <c r="I118" s="24">
        <v>10</v>
      </c>
      <c r="J118" s="24">
        <v>3403.2</v>
      </c>
      <c r="K118" s="24">
        <v>127.6</v>
      </c>
      <c r="L118" s="24">
        <v>840.92</v>
      </c>
      <c r="M118" s="18">
        <f>L118+K118+J118</f>
        <v>4371.72</v>
      </c>
      <c r="N118" s="19">
        <f t="shared" si="11"/>
        <v>1092.93</v>
      </c>
      <c r="O118" s="27">
        <v>1092.93</v>
      </c>
    </row>
    <row r="119" s="1" customFormat="1" ht="30" customHeight="1" spans="1:15">
      <c r="A119" s="8">
        <v>86</v>
      </c>
      <c r="B119" s="11" t="s">
        <v>192</v>
      </c>
      <c r="C119" s="9" t="s">
        <v>50</v>
      </c>
      <c r="D119" s="26" t="s">
        <v>193</v>
      </c>
      <c r="E119" s="32" t="s">
        <v>72</v>
      </c>
      <c r="F119" s="26" t="s">
        <v>25</v>
      </c>
      <c r="G119" s="16">
        <v>4254</v>
      </c>
      <c r="H119" s="17" t="s">
        <v>194</v>
      </c>
      <c r="I119" s="24">
        <v>3</v>
      </c>
      <c r="J119" s="24">
        <v>340.32</v>
      </c>
      <c r="K119" s="24">
        <v>12.76</v>
      </c>
      <c r="L119" s="24">
        <v>0</v>
      </c>
      <c r="M119" s="18">
        <f>(J119+L119+K119)*I119</f>
        <v>1059.24</v>
      </c>
      <c r="N119" s="19">
        <f t="shared" si="11"/>
        <v>264.81</v>
      </c>
      <c r="O119" s="27">
        <v>264.81</v>
      </c>
    </row>
    <row r="120" s="1" customFormat="1" ht="30" customHeight="1" spans="1:15">
      <c r="A120" s="8">
        <v>87</v>
      </c>
      <c r="B120" s="21"/>
      <c r="C120" s="22"/>
      <c r="D120" s="26" t="s">
        <v>195</v>
      </c>
      <c r="E120" s="32" t="s">
        <v>56</v>
      </c>
      <c r="F120" s="26" t="s">
        <v>25</v>
      </c>
      <c r="G120" s="16">
        <v>4254</v>
      </c>
      <c r="H120" s="17" t="s">
        <v>196</v>
      </c>
      <c r="I120" s="24">
        <v>6</v>
      </c>
      <c r="J120" s="24">
        <v>2041.92</v>
      </c>
      <c r="K120" s="24">
        <v>76.56</v>
      </c>
      <c r="L120" s="24">
        <v>340.32</v>
      </c>
      <c r="M120" s="18">
        <f>L120+K120+J120</f>
        <v>2458.8</v>
      </c>
      <c r="N120" s="19">
        <f t="shared" si="11"/>
        <v>614.7</v>
      </c>
      <c r="O120" s="27">
        <v>614.7</v>
      </c>
    </row>
    <row r="121" s="1" customFormat="1" ht="30" customHeight="1" spans="1:15">
      <c r="A121" s="8">
        <v>88</v>
      </c>
      <c r="B121" s="14"/>
      <c r="C121" s="13"/>
      <c r="D121" s="26" t="s">
        <v>197</v>
      </c>
      <c r="E121" s="32" t="s">
        <v>56</v>
      </c>
      <c r="F121" s="26" t="s">
        <v>25</v>
      </c>
      <c r="G121" s="16">
        <v>4254</v>
      </c>
      <c r="H121" s="17" t="s">
        <v>198</v>
      </c>
      <c r="I121" s="24">
        <v>8</v>
      </c>
      <c r="J121" s="24">
        <v>340.32</v>
      </c>
      <c r="K121" s="24">
        <v>12.76</v>
      </c>
      <c r="L121" s="24">
        <v>85.08</v>
      </c>
      <c r="M121" s="18">
        <f t="shared" ref="M121:M130" si="12">(J121+L121+K121)*I121</f>
        <v>3505.28</v>
      </c>
      <c r="N121" s="19">
        <f t="shared" ref="N121:N130" si="13">M121*0.25</f>
        <v>876.32</v>
      </c>
      <c r="O121" s="27">
        <v>876.32</v>
      </c>
    </row>
    <row r="122" s="1" customFormat="1" ht="30" customHeight="1" spans="1:15">
      <c r="A122" s="8">
        <v>89</v>
      </c>
      <c r="B122" s="10" t="s">
        <v>199</v>
      </c>
      <c r="C122" s="8" t="s">
        <v>50</v>
      </c>
      <c r="D122" s="26" t="s">
        <v>200</v>
      </c>
      <c r="E122" s="32" t="s">
        <v>56</v>
      </c>
      <c r="F122" s="26" t="s">
        <v>21</v>
      </c>
      <c r="G122" s="16">
        <v>4594</v>
      </c>
      <c r="H122" s="17" t="s">
        <v>60</v>
      </c>
      <c r="I122" s="24">
        <v>12</v>
      </c>
      <c r="J122" s="24">
        <v>367.52</v>
      </c>
      <c r="K122" s="24">
        <v>13.78</v>
      </c>
      <c r="L122" s="24">
        <v>91.88</v>
      </c>
      <c r="M122" s="18">
        <f t="shared" si="12"/>
        <v>5678.16</v>
      </c>
      <c r="N122" s="19">
        <f t="shared" si="13"/>
        <v>1419.54</v>
      </c>
      <c r="O122" s="27">
        <v>1419.54</v>
      </c>
    </row>
    <row r="123" s="1" customFormat="1" ht="30" customHeight="1" spans="1:15">
      <c r="A123" s="8">
        <v>90</v>
      </c>
      <c r="B123" s="10" t="s">
        <v>201</v>
      </c>
      <c r="C123" s="8" t="s">
        <v>50</v>
      </c>
      <c r="D123" s="26" t="s">
        <v>202</v>
      </c>
      <c r="E123" s="32" t="s">
        <v>72</v>
      </c>
      <c r="F123" s="26" t="s">
        <v>25</v>
      </c>
      <c r="G123" s="16">
        <v>4254</v>
      </c>
      <c r="H123" s="17" t="s">
        <v>203</v>
      </c>
      <c r="I123" s="24">
        <v>4</v>
      </c>
      <c r="J123" s="24">
        <v>340.32</v>
      </c>
      <c r="K123" s="24">
        <v>12.76</v>
      </c>
      <c r="L123" s="24">
        <v>85.08</v>
      </c>
      <c r="M123" s="18">
        <f t="shared" si="12"/>
        <v>1752.64</v>
      </c>
      <c r="N123" s="19">
        <f t="shared" si="13"/>
        <v>438.16</v>
      </c>
      <c r="O123" s="27">
        <v>438.16</v>
      </c>
    </row>
    <row r="124" s="1" customFormat="1" ht="30" customHeight="1" spans="1:15">
      <c r="A124" s="8">
        <v>91</v>
      </c>
      <c r="B124" s="10" t="s">
        <v>204</v>
      </c>
      <c r="C124" s="8" t="s">
        <v>106</v>
      </c>
      <c r="D124" s="26" t="s">
        <v>205</v>
      </c>
      <c r="E124" s="32" t="s">
        <v>72</v>
      </c>
      <c r="F124" s="26" t="s">
        <v>21</v>
      </c>
      <c r="G124" s="16">
        <v>4254</v>
      </c>
      <c r="H124" s="17" t="s">
        <v>115</v>
      </c>
      <c r="I124" s="24">
        <v>3</v>
      </c>
      <c r="J124" s="24">
        <v>340.32</v>
      </c>
      <c r="K124" s="24">
        <v>12.76</v>
      </c>
      <c r="L124" s="24">
        <v>85.08</v>
      </c>
      <c r="M124" s="18">
        <f t="shared" si="12"/>
        <v>1314.48</v>
      </c>
      <c r="N124" s="19">
        <f t="shared" si="13"/>
        <v>328.62</v>
      </c>
      <c r="O124" s="27">
        <v>328.62</v>
      </c>
    </row>
    <row r="125" s="1" customFormat="1" ht="30" customHeight="1" spans="1:15">
      <c r="A125" s="8">
        <v>92</v>
      </c>
      <c r="B125" s="10" t="s">
        <v>206</v>
      </c>
      <c r="C125" s="8" t="s">
        <v>106</v>
      </c>
      <c r="D125" s="26" t="s">
        <v>207</v>
      </c>
      <c r="E125" s="32" t="s">
        <v>86</v>
      </c>
      <c r="F125" s="26" t="s">
        <v>25</v>
      </c>
      <c r="G125" s="16">
        <v>4254</v>
      </c>
      <c r="H125" s="17" t="s">
        <v>60</v>
      </c>
      <c r="I125" s="24">
        <v>12</v>
      </c>
      <c r="J125" s="24">
        <v>4083.84</v>
      </c>
      <c r="K125" s="24">
        <v>153.12</v>
      </c>
      <c r="L125" s="24">
        <v>1016.02</v>
      </c>
      <c r="M125" s="18">
        <v>5252.98</v>
      </c>
      <c r="N125" s="19">
        <f t="shared" si="13"/>
        <v>1313.245</v>
      </c>
      <c r="O125" s="27">
        <v>1313.25</v>
      </c>
    </row>
    <row r="126" s="1" customFormat="1" ht="30" customHeight="1" spans="1:15">
      <c r="A126" s="8">
        <v>93</v>
      </c>
      <c r="B126" s="10" t="s">
        <v>208</v>
      </c>
      <c r="C126" s="8" t="s">
        <v>18</v>
      </c>
      <c r="D126" s="26" t="s">
        <v>209</v>
      </c>
      <c r="E126" s="32" t="s">
        <v>56</v>
      </c>
      <c r="F126" s="26" t="s">
        <v>25</v>
      </c>
      <c r="G126" s="16">
        <v>4254</v>
      </c>
      <c r="H126" s="17" t="s">
        <v>210</v>
      </c>
      <c r="I126" s="24">
        <v>12</v>
      </c>
      <c r="J126" s="24">
        <v>340.32</v>
      </c>
      <c r="K126" s="24">
        <v>12.76</v>
      </c>
      <c r="L126" s="24">
        <v>85.08</v>
      </c>
      <c r="M126" s="18">
        <f t="shared" si="12"/>
        <v>5257.92</v>
      </c>
      <c r="N126" s="19">
        <f t="shared" si="13"/>
        <v>1314.48</v>
      </c>
      <c r="O126" s="27">
        <v>1314.48</v>
      </c>
    </row>
    <row r="127" s="1" customFormat="1" ht="30" customHeight="1" spans="1:15">
      <c r="A127" s="8">
        <v>94</v>
      </c>
      <c r="B127" s="10" t="s">
        <v>211</v>
      </c>
      <c r="C127" s="8" t="s">
        <v>18</v>
      </c>
      <c r="D127" s="26" t="s">
        <v>212</v>
      </c>
      <c r="E127" s="32" t="s">
        <v>56</v>
      </c>
      <c r="F127" s="26" t="s">
        <v>21</v>
      </c>
      <c r="G127" s="16">
        <v>4254</v>
      </c>
      <c r="H127" s="17" t="s">
        <v>213</v>
      </c>
      <c r="I127" s="24">
        <v>8</v>
      </c>
      <c r="J127" s="24">
        <v>340.32</v>
      </c>
      <c r="K127" s="24">
        <v>12.76</v>
      </c>
      <c r="L127" s="24">
        <v>85.08</v>
      </c>
      <c r="M127" s="18">
        <f t="shared" si="12"/>
        <v>3505.28</v>
      </c>
      <c r="N127" s="19">
        <f t="shared" si="13"/>
        <v>876.32</v>
      </c>
      <c r="O127" s="27">
        <v>876.32</v>
      </c>
    </row>
    <row r="128" s="1" customFormat="1" ht="30" customHeight="1" spans="1:15">
      <c r="A128" s="9">
        <v>95</v>
      </c>
      <c r="B128" s="11" t="s">
        <v>214</v>
      </c>
      <c r="C128" s="9" t="s">
        <v>50</v>
      </c>
      <c r="D128" s="15" t="s">
        <v>215</v>
      </c>
      <c r="E128" s="34" t="s">
        <v>56</v>
      </c>
      <c r="F128" s="15" t="s">
        <v>25</v>
      </c>
      <c r="G128" s="16">
        <v>6090</v>
      </c>
      <c r="H128" s="17" t="s">
        <v>162</v>
      </c>
      <c r="I128" s="24">
        <v>10</v>
      </c>
      <c r="J128" s="24">
        <v>487.2</v>
      </c>
      <c r="K128" s="24">
        <v>18.27</v>
      </c>
      <c r="L128" s="24">
        <v>121.8</v>
      </c>
      <c r="M128" s="18">
        <f t="shared" si="12"/>
        <v>6272.7</v>
      </c>
      <c r="N128" s="19">
        <f t="shared" si="13"/>
        <v>1568.175</v>
      </c>
      <c r="O128" s="28">
        <v>1912.71</v>
      </c>
    </row>
    <row r="129" s="1" customFormat="1" ht="30" customHeight="1" spans="1:15">
      <c r="A129" s="13"/>
      <c r="B129" s="14"/>
      <c r="C129" s="13"/>
      <c r="D129" s="23"/>
      <c r="E129" s="35"/>
      <c r="F129" s="23"/>
      <c r="G129" s="16">
        <v>6690</v>
      </c>
      <c r="H129" s="17" t="s">
        <v>23</v>
      </c>
      <c r="I129" s="24">
        <v>2</v>
      </c>
      <c r="J129" s="24">
        <v>535.2</v>
      </c>
      <c r="K129" s="24">
        <v>20.07</v>
      </c>
      <c r="L129" s="24">
        <v>133.8</v>
      </c>
      <c r="M129" s="18">
        <f t="shared" si="12"/>
        <v>1378.14</v>
      </c>
      <c r="N129" s="19">
        <f t="shared" si="13"/>
        <v>344.535</v>
      </c>
      <c r="O129" s="30"/>
    </row>
    <row r="130" s="1" customFormat="1" ht="30" customHeight="1" spans="1:15">
      <c r="A130" s="8">
        <v>96</v>
      </c>
      <c r="B130" s="10" t="s">
        <v>216</v>
      </c>
      <c r="C130" s="8" t="s">
        <v>18</v>
      </c>
      <c r="D130" s="26" t="s">
        <v>217</v>
      </c>
      <c r="E130" s="32" t="s">
        <v>56</v>
      </c>
      <c r="F130" s="26" t="s">
        <v>21</v>
      </c>
      <c r="G130" s="16">
        <v>4254</v>
      </c>
      <c r="H130" s="17" t="s">
        <v>57</v>
      </c>
      <c r="I130" s="24">
        <v>8</v>
      </c>
      <c r="J130" s="24">
        <v>340.32</v>
      </c>
      <c r="K130" s="24">
        <v>12.76</v>
      </c>
      <c r="L130" s="24">
        <v>85.08</v>
      </c>
      <c r="M130" s="18">
        <f t="shared" si="12"/>
        <v>3505.28</v>
      </c>
      <c r="N130" s="19">
        <f t="shared" si="13"/>
        <v>876.32</v>
      </c>
      <c r="O130" s="27">
        <v>876.32</v>
      </c>
    </row>
    <row r="131" s="3" customFormat="1" ht="30" customHeight="1" spans="1:15">
      <c r="A131" s="8">
        <v>97</v>
      </c>
      <c r="B131" s="11" t="s">
        <v>218</v>
      </c>
      <c r="C131" s="9" t="s">
        <v>18</v>
      </c>
      <c r="D131" s="26" t="s">
        <v>219</v>
      </c>
      <c r="E131" s="26" t="s">
        <v>220</v>
      </c>
      <c r="F131" s="26" t="s">
        <v>25</v>
      </c>
      <c r="G131" s="16">
        <v>4498</v>
      </c>
      <c r="H131" s="17" t="s">
        <v>221</v>
      </c>
      <c r="I131" s="24">
        <v>2</v>
      </c>
      <c r="J131" s="24">
        <v>359.84</v>
      </c>
      <c r="K131" s="24">
        <v>13.94</v>
      </c>
      <c r="L131" s="24">
        <v>89.96</v>
      </c>
      <c r="M131" s="18">
        <f t="shared" ref="M131:M141" si="14">(J131+L131+K131)*I131</f>
        <v>927.48</v>
      </c>
      <c r="N131" s="19">
        <f t="shared" ref="N131:N141" si="15">M131*0.25</f>
        <v>231.87</v>
      </c>
      <c r="O131" s="27">
        <v>231.87</v>
      </c>
    </row>
    <row r="132" s="3" customFormat="1" ht="30" customHeight="1" spans="1:15">
      <c r="A132" s="8">
        <v>98</v>
      </c>
      <c r="B132" s="21"/>
      <c r="C132" s="22"/>
      <c r="D132" s="26" t="s">
        <v>222</v>
      </c>
      <c r="E132" s="26" t="s">
        <v>220</v>
      </c>
      <c r="F132" s="26" t="s">
        <v>21</v>
      </c>
      <c r="G132" s="16">
        <v>4498</v>
      </c>
      <c r="H132" s="17" t="s">
        <v>221</v>
      </c>
      <c r="I132" s="24">
        <v>2</v>
      </c>
      <c r="J132" s="24">
        <v>359.84</v>
      </c>
      <c r="K132" s="24">
        <v>13.94</v>
      </c>
      <c r="L132" s="24">
        <v>89.96</v>
      </c>
      <c r="M132" s="18">
        <f t="shared" si="14"/>
        <v>927.48</v>
      </c>
      <c r="N132" s="19">
        <f t="shared" si="15"/>
        <v>231.87</v>
      </c>
      <c r="O132" s="27">
        <v>231.87</v>
      </c>
    </row>
    <row r="133" s="3" customFormat="1" ht="30" customHeight="1" spans="1:15">
      <c r="A133" s="8">
        <v>99</v>
      </c>
      <c r="B133" s="21"/>
      <c r="C133" s="22"/>
      <c r="D133" s="26" t="s">
        <v>223</v>
      </c>
      <c r="E133" s="26" t="s">
        <v>220</v>
      </c>
      <c r="F133" s="26" t="s">
        <v>21</v>
      </c>
      <c r="G133" s="16">
        <v>4498</v>
      </c>
      <c r="H133" s="17" t="s">
        <v>221</v>
      </c>
      <c r="I133" s="24">
        <v>2</v>
      </c>
      <c r="J133" s="24">
        <v>359.84</v>
      </c>
      <c r="K133" s="24">
        <v>13.94</v>
      </c>
      <c r="L133" s="24">
        <v>89.96</v>
      </c>
      <c r="M133" s="18">
        <f t="shared" si="14"/>
        <v>927.48</v>
      </c>
      <c r="N133" s="19">
        <f t="shared" si="15"/>
        <v>231.87</v>
      </c>
      <c r="O133" s="27">
        <v>231.87</v>
      </c>
    </row>
    <row r="134" s="3" customFormat="1" ht="30" customHeight="1" spans="1:15">
      <c r="A134" s="8">
        <v>100</v>
      </c>
      <c r="B134" s="21"/>
      <c r="C134" s="22"/>
      <c r="D134" s="26" t="s">
        <v>224</v>
      </c>
      <c r="E134" s="26" t="s">
        <v>220</v>
      </c>
      <c r="F134" s="26" t="s">
        <v>25</v>
      </c>
      <c r="G134" s="16">
        <v>4498</v>
      </c>
      <c r="H134" s="17" t="s">
        <v>221</v>
      </c>
      <c r="I134" s="24">
        <v>2</v>
      </c>
      <c r="J134" s="24">
        <v>359.84</v>
      </c>
      <c r="K134" s="24">
        <v>13.94</v>
      </c>
      <c r="L134" s="24">
        <v>89.96</v>
      </c>
      <c r="M134" s="18">
        <f t="shared" si="14"/>
        <v>927.48</v>
      </c>
      <c r="N134" s="19">
        <f t="shared" si="15"/>
        <v>231.87</v>
      </c>
      <c r="O134" s="27">
        <v>231.87</v>
      </c>
    </row>
    <row r="135" s="3" customFormat="1" ht="30" customHeight="1" spans="1:15">
      <c r="A135" s="8">
        <v>101</v>
      </c>
      <c r="B135" s="21"/>
      <c r="C135" s="22"/>
      <c r="D135" s="26" t="s">
        <v>225</v>
      </c>
      <c r="E135" s="26" t="s">
        <v>220</v>
      </c>
      <c r="F135" s="26" t="s">
        <v>21</v>
      </c>
      <c r="G135" s="16">
        <v>4498</v>
      </c>
      <c r="H135" s="17" t="s">
        <v>221</v>
      </c>
      <c r="I135" s="24">
        <v>2</v>
      </c>
      <c r="J135" s="24">
        <v>359.84</v>
      </c>
      <c r="K135" s="24">
        <v>13.94</v>
      </c>
      <c r="L135" s="24">
        <v>89.96</v>
      </c>
      <c r="M135" s="18">
        <f t="shared" si="14"/>
        <v>927.48</v>
      </c>
      <c r="N135" s="19">
        <f t="shared" si="15"/>
        <v>231.87</v>
      </c>
      <c r="O135" s="27">
        <v>231.87</v>
      </c>
    </row>
    <row r="136" s="3" customFormat="1" ht="30" customHeight="1" spans="1:15">
      <c r="A136" s="8">
        <v>102</v>
      </c>
      <c r="B136" s="21"/>
      <c r="C136" s="22"/>
      <c r="D136" s="26" t="s">
        <v>226</v>
      </c>
      <c r="E136" s="26" t="s">
        <v>220</v>
      </c>
      <c r="F136" s="26" t="s">
        <v>21</v>
      </c>
      <c r="G136" s="16">
        <v>4498</v>
      </c>
      <c r="H136" s="17" t="s">
        <v>221</v>
      </c>
      <c r="I136" s="24">
        <v>2</v>
      </c>
      <c r="J136" s="24">
        <v>359.84</v>
      </c>
      <c r="K136" s="24">
        <v>13.94</v>
      </c>
      <c r="L136" s="24">
        <v>89.96</v>
      </c>
      <c r="M136" s="18">
        <f t="shared" si="14"/>
        <v>927.48</v>
      </c>
      <c r="N136" s="19">
        <f t="shared" si="15"/>
        <v>231.87</v>
      </c>
      <c r="O136" s="27">
        <v>231.87</v>
      </c>
    </row>
    <row r="137" s="3" customFormat="1" ht="30" customHeight="1" spans="1:15">
      <c r="A137" s="8">
        <v>103</v>
      </c>
      <c r="B137" s="21"/>
      <c r="C137" s="22"/>
      <c r="D137" s="26" t="s">
        <v>227</v>
      </c>
      <c r="E137" s="26" t="s">
        <v>220</v>
      </c>
      <c r="F137" s="26" t="s">
        <v>21</v>
      </c>
      <c r="G137" s="16">
        <v>4498</v>
      </c>
      <c r="H137" s="17">
        <v>2026.8</v>
      </c>
      <c r="I137" s="24">
        <v>1</v>
      </c>
      <c r="J137" s="24">
        <v>359.84</v>
      </c>
      <c r="K137" s="24">
        <v>13.94</v>
      </c>
      <c r="L137" s="24">
        <v>89.96</v>
      </c>
      <c r="M137" s="18">
        <f t="shared" si="14"/>
        <v>463.74</v>
      </c>
      <c r="N137" s="19">
        <f t="shared" si="15"/>
        <v>115.935</v>
      </c>
      <c r="O137" s="27">
        <v>115.94</v>
      </c>
    </row>
    <row r="138" s="3" customFormat="1" ht="30" customHeight="1" spans="1:15">
      <c r="A138" s="8">
        <v>104</v>
      </c>
      <c r="B138" s="21"/>
      <c r="C138" s="22"/>
      <c r="D138" s="26" t="s">
        <v>228</v>
      </c>
      <c r="E138" s="26" t="s">
        <v>220</v>
      </c>
      <c r="F138" s="26" t="s">
        <v>21</v>
      </c>
      <c r="G138" s="16">
        <v>4498</v>
      </c>
      <c r="H138" s="17">
        <v>2026.8</v>
      </c>
      <c r="I138" s="24">
        <v>1</v>
      </c>
      <c r="J138" s="24">
        <v>359.84</v>
      </c>
      <c r="K138" s="24">
        <v>13.94</v>
      </c>
      <c r="L138" s="24">
        <v>89.96</v>
      </c>
      <c r="M138" s="18">
        <f t="shared" si="14"/>
        <v>463.74</v>
      </c>
      <c r="N138" s="19">
        <f t="shared" si="15"/>
        <v>115.935</v>
      </c>
      <c r="O138" s="27">
        <v>115.94</v>
      </c>
    </row>
    <row r="139" s="3" customFormat="1" ht="30" customHeight="1" spans="1:15">
      <c r="A139" s="8">
        <v>105</v>
      </c>
      <c r="B139" s="21"/>
      <c r="C139" s="22"/>
      <c r="D139" s="26" t="s">
        <v>229</v>
      </c>
      <c r="E139" s="26" t="s">
        <v>220</v>
      </c>
      <c r="F139" s="26" t="s">
        <v>25</v>
      </c>
      <c r="G139" s="16">
        <v>4498</v>
      </c>
      <c r="H139" s="17" t="s">
        <v>221</v>
      </c>
      <c r="I139" s="24">
        <v>2</v>
      </c>
      <c r="J139" s="24">
        <v>359.84</v>
      </c>
      <c r="K139" s="24">
        <v>13.94</v>
      </c>
      <c r="L139" s="24">
        <v>89.96</v>
      </c>
      <c r="M139" s="18">
        <f t="shared" si="14"/>
        <v>927.48</v>
      </c>
      <c r="N139" s="19">
        <f t="shared" si="15"/>
        <v>231.87</v>
      </c>
      <c r="O139" s="27">
        <v>231.87</v>
      </c>
    </row>
    <row r="140" s="3" customFormat="1" ht="30" customHeight="1" spans="1:15">
      <c r="A140" s="8">
        <v>106</v>
      </c>
      <c r="B140" s="14"/>
      <c r="C140" s="13"/>
      <c r="D140" s="26" t="s">
        <v>230</v>
      </c>
      <c r="E140" s="26" t="s">
        <v>220</v>
      </c>
      <c r="F140" s="26" t="s">
        <v>25</v>
      </c>
      <c r="G140" s="16">
        <v>4498</v>
      </c>
      <c r="H140" s="17" t="s">
        <v>221</v>
      </c>
      <c r="I140" s="24">
        <v>2</v>
      </c>
      <c r="J140" s="24">
        <v>359.84</v>
      </c>
      <c r="K140" s="24">
        <v>13.94</v>
      </c>
      <c r="L140" s="24">
        <v>89.96</v>
      </c>
      <c r="M140" s="18">
        <f t="shared" si="14"/>
        <v>927.48</v>
      </c>
      <c r="N140" s="19">
        <f t="shared" si="15"/>
        <v>231.87</v>
      </c>
      <c r="O140" s="27">
        <v>231.87</v>
      </c>
    </row>
    <row r="141" s="3" customFormat="1" ht="35.1" customHeight="1" spans="1:15">
      <c r="A141" s="36" t="s">
        <v>231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12">
        <f>SUM(M5:M140)</f>
        <v>359322.61</v>
      </c>
      <c r="N141" s="12">
        <f>SUM(N5:N140)</f>
        <v>89830.6525</v>
      </c>
      <c r="O141" s="38">
        <f>SUM(O5:O140)</f>
        <v>89830.81</v>
      </c>
    </row>
  </sheetData>
  <mergeCells count="197">
    <mergeCell ref="A1:O1"/>
    <mergeCell ref="A2:O2"/>
    <mergeCell ref="A141:L14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46:A47"/>
    <mergeCell ref="A51:A52"/>
    <mergeCell ref="A54:A55"/>
    <mergeCell ref="A56:A57"/>
    <mergeCell ref="A58:A61"/>
    <mergeCell ref="A62:A63"/>
    <mergeCell ref="A75:A76"/>
    <mergeCell ref="A89:A90"/>
    <mergeCell ref="A91:A92"/>
    <mergeCell ref="A99:A100"/>
    <mergeCell ref="A128:A129"/>
    <mergeCell ref="B3:B4"/>
    <mergeCell ref="B5:B40"/>
    <mergeCell ref="B46:B47"/>
    <mergeCell ref="B54:B55"/>
    <mergeCell ref="B56:B57"/>
    <mergeCell ref="B58:B61"/>
    <mergeCell ref="B62:B63"/>
    <mergeCell ref="B64:B65"/>
    <mergeCell ref="B68:B72"/>
    <mergeCell ref="B73:B80"/>
    <mergeCell ref="B84:B88"/>
    <mergeCell ref="B89:B92"/>
    <mergeCell ref="B94:B95"/>
    <mergeCell ref="B96:B97"/>
    <mergeCell ref="B99:B100"/>
    <mergeCell ref="B103:B114"/>
    <mergeCell ref="B115:B118"/>
    <mergeCell ref="B119:B121"/>
    <mergeCell ref="B128:B129"/>
    <mergeCell ref="B131:B140"/>
    <mergeCell ref="C3:C4"/>
    <mergeCell ref="C5:C40"/>
    <mergeCell ref="C46:C47"/>
    <mergeCell ref="C51:C52"/>
    <mergeCell ref="C54:C55"/>
    <mergeCell ref="C56:C57"/>
    <mergeCell ref="C58:C61"/>
    <mergeCell ref="C62:C63"/>
    <mergeCell ref="C64:C65"/>
    <mergeCell ref="C68:C72"/>
    <mergeCell ref="C73:C80"/>
    <mergeCell ref="C84:C88"/>
    <mergeCell ref="C89:C92"/>
    <mergeCell ref="C94:C95"/>
    <mergeCell ref="C96:C97"/>
    <mergeCell ref="C99:C100"/>
    <mergeCell ref="C103:C114"/>
    <mergeCell ref="C115:C118"/>
    <mergeCell ref="C119:C121"/>
    <mergeCell ref="C128:C129"/>
    <mergeCell ref="C131:C14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46:D47"/>
    <mergeCell ref="D51:D52"/>
    <mergeCell ref="D54:D55"/>
    <mergeCell ref="D56:D57"/>
    <mergeCell ref="D58:D61"/>
    <mergeCell ref="D62:D63"/>
    <mergeCell ref="D75:D76"/>
    <mergeCell ref="D89:D90"/>
    <mergeCell ref="D91:D92"/>
    <mergeCell ref="D99:D100"/>
    <mergeCell ref="D128:D129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46:E47"/>
    <mergeCell ref="E51:E52"/>
    <mergeCell ref="E54:E55"/>
    <mergeCell ref="E56:E57"/>
    <mergeCell ref="E58:E61"/>
    <mergeCell ref="E62:E63"/>
    <mergeCell ref="E75:E76"/>
    <mergeCell ref="E89:E90"/>
    <mergeCell ref="E91:E92"/>
    <mergeCell ref="E99:E100"/>
    <mergeCell ref="E128:E129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46:F47"/>
    <mergeCell ref="F51:F52"/>
    <mergeCell ref="F54:F55"/>
    <mergeCell ref="F56:F57"/>
    <mergeCell ref="F58:F61"/>
    <mergeCell ref="F62:F63"/>
    <mergeCell ref="F75:F76"/>
    <mergeCell ref="F89:F90"/>
    <mergeCell ref="F91:F92"/>
    <mergeCell ref="F99:F100"/>
    <mergeCell ref="F128:F129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O5:O6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7:O38"/>
    <mergeCell ref="O46:O47"/>
    <mergeCell ref="O51:O52"/>
    <mergeCell ref="O54:O55"/>
    <mergeCell ref="O56:O57"/>
    <mergeCell ref="O58:O61"/>
    <mergeCell ref="O62:O63"/>
    <mergeCell ref="O75:O76"/>
    <mergeCell ref="O89:O90"/>
    <mergeCell ref="O91:O92"/>
    <mergeCell ref="O99:O100"/>
    <mergeCell ref="O128:O129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2026年华容区中小微企业吸纳重点群体扩大社会保险补贴名单（第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2022-12-19T01:06:00Z</dcterms:created>
  <dcterms:modified xsi:type="dcterms:W3CDTF">2026-09-15T01:26:27Z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E1CA959AF98343D0941DAD502E0A656F_13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