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表 " sheetId="6" r:id="rId1"/>
  </sheets>
  <definedNames>
    <definedName name="_xlnm._FilterDatabase" localSheetId="0" hidden="1">'明细表 '!$A$4:$M$19</definedName>
    <definedName name="_xlnm.Print_Area" localSheetId="0">'明细表 '!$A$1:$M$19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<sst xmlns="http://schemas.openxmlformats.org/spreadsheetml/2006/main" count="45" uniqueCount="33">
  <si>
    <t>2025年华容区中小微企业招用重点群体扩大社会保险补贴名单（第一批）</t>
  </si>
  <si>
    <t>单位：元</t>
  </si>
  <si>
    <t>序号</t>
  </si>
  <si>
    <t>企业名称</t>
  </si>
  <si>
    <t>姓名</t>
  </si>
  <si>
    <t>人员类别</t>
  </si>
  <si>
    <t>性别</t>
  </si>
  <si>
    <t>缴费基数</t>
  </si>
  <si>
    <t>补贴月数</t>
  </si>
  <si>
    <t>养老保险       个人部分
(8%)</t>
  </si>
  <si>
    <t>失业保险               个人部分    （0.3%）</t>
  </si>
  <si>
    <t>医疗保险                           个人部分
(2%)</t>
  </si>
  <si>
    <t>总计</t>
  </si>
  <si>
    <t>个人缴纳的25%</t>
  </si>
  <si>
    <t>备注</t>
  </si>
  <si>
    <t>湖北枫树线业有限公司</t>
  </si>
  <si>
    <t>秦子航</t>
  </si>
  <si>
    <t>2024届离校未就业毕业生</t>
  </si>
  <si>
    <t>男</t>
  </si>
  <si>
    <t>童昊</t>
  </si>
  <si>
    <t>汤文洲</t>
  </si>
  <si>
    <t>防止返贫监测对象</t>
  </si>
  <si>
    <t>秦芬兰</t>
  </si>
  <si>
    <t>女</t>
  </si>
  <si>
    <t>彭山宝</t>
  </si>
  <si>
    <t>登记失业半年以上人员</t>
  </si>
  <si>
    <t>刘杨</t>
  </si>
  <si>
    <t>2025届高校毕业生</t>
  </si>
  <si>
    <t>陈明扬</t>
  </si>
  <si>
    <t>吴佳</t>
  </si>
  <si>
    <t>理工造船（鄂州）股份有限公司</t>
  </si>
  <si>
    <t>王辉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</si>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</sst>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abSelected="1" workbookViewId="0">
      <pane ySplit="4" topLeftCell="A5" activePane="bottomLeft" state="frozen"/>
      <selection/>
      <selection pane="bottomLeft" activeCell="D7" sqref="D7:D8"/>
    </sheetView>
  </sheetViews>
  <sheetFormatPr defaultColWidth="9" defaultRowHeight="14.25"/>
  <cols>
    <col min="1" max="1" width="5.875" style="1" customWidth="1"/>
    <col min="2" max="2" width="30.75" style="1" customWidth="1"/>
    <col min="3" max="3" width="10.375" style="1" customWidth="1"/>
    <col min="4" max="4" width="22.625" style="1" customWidth="1"/>
    <col min="5" max="6" width="10.375" style="1" customWidth="1"/>
    <col min="7" max="7" width="10" style="2" customWidth="1"/>
    <col min="8" max="8" width="13.25" style="2" customWidth="1"/>
    <col min="9" max="9" width="17.25" style="2" customWidth="1"/>
    <col min="10" max="10" width="22.75" style="2" customWidth="1"/>
    <col min="11" max="12" width="9.375" style="1" customWidth="1"/>
    <col min="13" max="13" width="9.25" style="1" customWidth="1"/>
    <col min="14" max="14" width="7.5" style="1" customWidth="1"/>
    <col min="15" max="16384" width="9" style="1"/>
  </cols>
  <sheetData>
    <row r="1" s="1" customFormat="1" ht="51.9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25" customHeight="1" spans="1:13">
      <c r="A3" s="5" t="s">
        <v>2</v>
      </c>
      <c r="B3" s="6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8" t="s">
        <v>9</v>
      </c>
      <c r="I3" s="7" t="s">
        <v>10</v>
      </c>
      <c r="J3" s="8" t="s">
        <v>11</v>
      </c>
      <c r="K3" s="5" t="s">
        <v>12</v>
      </c>
      <c r="L3" s="8" t="s">
        <v>13</v>
      </c>
      <c r="M3" s="9" t="s">
        <v>14</v>
      </c>
    </row>
    <row r="4" s="1" customFormat="1" ht="25" customHeight="1" spans="1:13">
      <c r="A4" s="5"/>
      <c r="B4" s="10"/>
      <c r="C4" s="5"/>
      <c r="D4" s="10"/>
      <c r="E4" s="10"/>
      <c r="F4" s="10"/>
      <c r="G4" s="11"/>
      <c r="H4" s="8"/>
      <c r="I4" s="11"/>
      <c r="J4" s="8"/>
      <c r="K4" s="5"/>
      <c r="L4" s="8"/>
      <c r="M4" s="9"/>
    </row>
    <row r="5" s="1" customFormat="1" ht="35.1" customHeight="1" spans="1:13">
      <c r="A5" s="12">
        <v>1</v>
      </c>
      <c r="B5" s="12" t="s">
        <v>15</v>
      </c>
      <c r="C5" s="13" t="s">
        <v>16</v>
      </c>
      <c r="D5" s="14" t="s">
        <v>17</v>
      </c>
      <c r="E5" s="14" t="s">
        <v>18</v>
      </c>
      <c r="F5" s="10">
        <v>4007</v>
      </c>
      <c r="G5" s="9">
        <v>6</v>
      </c>
      <c r="H5" s="9">
        <v>320.56</v>
      </c>
      <c r="I5" s="9">
        <v>12.02</v>
      </c>
      <c r="J5" s="9">
        <v>80.14</v>
      </c>
      <c r="K5" s="15">
        <f t="shared" ref="K5:K18" si="0">(H5+I5+J5)*G5</f>
        <v>2476.32</v>
      </c>
      <c r="L5" s="16">
        <f t="shared" ref="L5:L18" si="1">K5*0.25</f>
        <v>619.08</v>
      </c>
      <c r="M5" s="12">
        <f>L5+L6</f>
        <v>947.7</v>
      </c>
    </row>
    <row r="6" s="1" customFormat="1" ht="35.1" customHeight="1" spans="1:13">
      <c r="A6" s="17"/>
      <c r="B6" s="18"/>
      <c r="C6" s="19"/>
      <c r="D6" s="19"/>
      <c r="E6" s="19"/>
      <c r="F6" s="10">
        <v>4254</v>
      </c>
      <c r="G6" s="9">
        <v>3</v>
      </c>
      <c r="H6" s="9">
        <v>340.32</v>
      </c>
      <c r="I6" s="9">
        <v>12.76</v>
      </c>
      <c r="J6" s="9">
        <v>85.08</v>
      </c>
      <c r="K6" s="15">
        <f t="shared" si="0"/>
        <v>1314.48</v>
      </c>
      <c r="L6" s="16">
        <f t="shared" si="1"/>
        <v>328.62</v>
      </c>
      <c r="M6" s="17"/>
    </row>
    <row r="7" s="1" customFormat="1" ht="35.1" customHeight="1" spans="1:13">
      <c r="A7" s="12">
        <v>2</v>
      </c>
      <c r="B7" s="18"/>
      <c r="C7" s="13" t="s">
        <v>19</v>
      </c>
      <c r="D7" s="14" t="s">
        <v>17</v>
      </c>
      <c r="E7" s="14" t="s">
        <v>18</v>
      </c>
      <c r="F7" s="10">
        <v>4007</v>
      </c>
      <c r="G7" s="9">
        <v>6</v>
      </c>
      <c r="H7" s="9">
        <v>320.56</v>
      </c>
      <c r="I7" s="9">
        <v>12.02</v>
      </c>
      <c r="J7" s="9">
        <v>80.14</v>
      </c>
      <c r="K7" s="15">
        <f t="shared" si="0"/>
        <v>2476.32</v>
      </c>
      <c r="L7" s="16">
        <f t="shared" si="1"/>
        <v>619.08</v>
      </c>
      <c r="M7" s="12">
        <f>L7+L8</f>
        <v>947.7</v>
      </c>
    </row>
    <row r="8" s="1" customFormat="1" ht="35.1" customHeight="1" spans="1:13">
      <c r="A8" s="17"/>
      <c r="B8" s="18"/>
      <c r="C8" s="19"/>
      <c r="D8" s="19"/>
      <c r="E8" s="19"/>
      <c r="F8" s="10">
        <v>4254</v>
      </c>
      <c r="G8" s="9">
        <v>3</v>
      </c>
      <c r="H8" s="9">
        <v>340.32</v>
      </c>
      <c r="I8" s="9">
        <v>12.76</v>
      </c>
      <c r="J8" s="9">
        <v>85.08</v>
      </c>
      <c r="K8" s="15">
        <f t="shared" si="0"/>
        <v>1314.48</v>
      </c>
      <c r="L8" s="16">
        <f t="shared" si="1"/>
        <v>328.62</v>
      </c>
      <c r="M8" s="17"/>
    </row>
    <row r="9" s="1" customFormat="1" ht="35.1" customHeight="1" spans="1:13">
      <c r="A9" s="12">
        <v>3</v>
      </c>
      <c r="B9" s="18"/>
      <c r="C9" s="13" t="s">
        <v>20</v>
      </c>
      <c r="D9" s="14" t="s">
        <v>21</v>
      </c>
      <c r="E9" s="14" t="s">
        <v>18</v>
      </c>
      <c r="F9" s="10">
        <v>4007</v>
      </c>
      <c r="G9" s="9">
        <v>6</v>
      </c>
      <c r="H9" s="9">
        <v>320.56</v>
      </c>
      <c r="I9" s="9">
        <v>12.02</v>
      </c>
      <c r="J9" s="9">
        <v>80.14</v>
      </c>
      <c r="K9" s="15">
        <f t="shared" si="0"/>
        <v>2476.32</v>
      </c>
      <c r="L9" s="16">
        <f t="shared" si="1"/>
        <v>619.08</v>
      </c>
      <c r="M9" s="12">
        <f>L9+L10</f>
        <v>947.7</v>
      </c>
    </row>
    <row r="10" s="1" customFormat="1" ht="35.1" customHeight="1" spans="1:13">
      <c r="A10" s="17"/>
      <c r="B10" s="18"/>
      <c r="C10" s="19"/>
      <c r="D10" s="19"/>
      <c r="E10" s="19"/>
      <c r="F10" s="10">
        <v>4254</v>
      </c>
      <c r="G10" s="9">
        <v>3</v>
      </c>
      <c r="H10" s="9">
        <v>340.32</v>
      </c>
      <c r="I10" s="9">
        <v>12.76</v>
      </c>
      <c r="J10" s="9">
        <v>85.08</v>
      </c>
      <c r="K10" s="15">
        <f t="shared" si="0"/>
        <v>1314.48</v>
      </c>
      <c r="L10" s="16">
        <f t="shared" si="1"/>
        <v>328.62</v>
      </c>
      <c r="M10" s="17"/>
    </row>
    <row r="11" s="1" customFormat="1" ht="35.1" customHeight="1" spans="1:13">
      <c r="A11" s="12">
        <v>4</v>
      </c>
      <c r="B11" s="18"/>
      <c r="C11" s="13" t="s">
        <v>22</v>
      </c>
      <c r="D11" s="20" t="s">
        <v>21</v>
      </c>
      <c r="E11" s="20" t="s">
        <v>23</v>
      </c>
      <c r="F11" s="10">
        <v>4007</v>
      </c>
      <c r="G11" s="9">
        <v>2</v>
      </c>
      <c r="H11" s="9">
        <v>320.56</v>
      </c>
      <c r="I11" s="9">
        <v>12.02</v>
      </c>
      <c r="J11" s="9">
        <v>80.14</v>
      </c>
      <c r="K11" s="15">
        <f t="shared" si="0"/>
        <v>825.44</v>
      </c>
      <c r="L11" s="16">
        <f t="shared" si="1"/>
        <v>206.36</v>
      </c>
      <c r="M11" s="12">
        <f>L11+L12</f>
        <v>534.98</v>
      </c>
    </row>
    <row r="12" s="1" customFormat="1" ht="35.1" customHeight="1" spans="1:13">
      <c r="A12" s="17"/>
      <c r="B12" s="18"/>
      <c r="C12" s="14"/>
      <c r="D12" s="20"/>
      <c r="E12" s="20"/>
      <c r="F12" s="10">
        <v>4254</v>
      </c>
      <c r="G12" s="9">
        <v>3</v>
      </c>
      <c r="H12" s="9">
        <v>340.32</v>
      </c>
      <c r="I12" s="9">
        <v>12.76</v>
      </c>
      <c r="J12" s="9">
        <v>85.08</v>
      </c>
      <c r="K12" s="15">
        <f t="shared" si="0"/>
        <v>1314.48</v>
      </c>
      <c r="L12" s="16">
        <f t="shared" si="1"/>
        <v>328.62</v>
      </c>
      <c r="M12" s="17"/>
    </row>
    <row r="13" s="1" customFormat="1" ht="35.1" customHeight="1" spans="1:13">
      <c r="A13" s="12">
        <v>5</v>
      </c>
      <c r="B13" s="18"/>
      <c r="C13" s="13" t="s">
        <v>24</v>
      </c>
      <c r="D13" s="14" t="s">
        <v>25</v>
      </c>
      <c r="E13" s="14" t="s">
        <v>18</v>
      </c>
      <c r="F13" s="10">
        <v>4007</v>
      </c>
      <c r="G13" s="9">
        <v>1</v>
      </c>
      <c r="H13" s="9">
        <v>320.56</v>
      </c>
      <c r="I13" s="9">
        <v>12.02</v>
      </c>
      <c r="J13" s="9">
        <v>80.14</v>
      </c>
      <c r="K13" s="15">
        <f t="shared" si="0"/>
        <v>412.72</v>
      </c>
      <c r="L13" s="16">
        <f t="shared" si="1"/>
        <v>103.18</v>
      </c>
      <c r="M13" s="12">
        <f>L13+L14</f>
        <v>431.8</v>
      </c>
    </row>
    <row r="14" s="1" customFormat="1" ht="35.1" customHeight="1" spans="1:13">
      <c r="A14" s="17"/>
      <c r="B14" s="18"/>
      <c r="C14" s="19"/>
      <c r="D14" s="19"/>
      <c r="E14" s="19"/>
      <c r="F14" s="10">
        <v>4254</v>
      </c>
      <c r="G14" s="9">
        <v>3</v>
      </c>
      <c r="H14" s="9">
        <v>340.32</v>
      </c>
      <c r="I14" s="9">
        <v>12.76</v>
      </c>
      <c r="J14" s="9">
        <v>85.08</v>
      </c>
      <c r="K14" s="15">
        <f t="shared" si="0"/>
        <v>1314.48</v>
      </c>
      <c r="L14" s="16">
        <f t="shared" si="1"/>
        <v>328.62</v>
      </c>
      <c r="M14" s="17"/>
    </row>
    <row r="15" s="1" customFormat="1" ht="35.1" customHeight="1" spans="1:13">
      <c r="A15" s="16">
        <v>6</v>
      </c>
      <c r="B15" s="18"/>
      <c r="C15" s="20" t="s">
        <v>26</v>
      </c>
      <c r="D15" s="19" t="s">
        <v>27</v>
      </c>
      <c r="E15" s="19" t="s">
        <v>23</v>
      </c>
      <c r="F15" s="10">
        <v>4254</v>
      </c>
      <c r="G15" s="9">
        <v>3</v>
      </c>
      <c r="H15" s="9">
        <v>340.32</v>
      </c>
      <c r="I15" s="9">
        <v>12.76</v>
      </c>
      <c r="J15" s="9">
        <v>85.08</v>
      </c>
      <c r="K15" s="15">
        <f t="shared" si="0"/>
        <v>1314.48</v>
      </c>
      <c r="L15" s="16">
        <f t="shared" si="1"/>
        <v>328.62</v>
      </c>
      <c r="M15" s="16">
        <f>L15</f>
        <v>328.62</v>
      </c>
    </row>
    <row r="16" s="1" customFormat="1" ht="35.1" customHeight="1" spans="1:13">
      <c r="A16" s="16">
        <v>7</v>
      </c>
      <c r="B16" s="18"/>
      <c r="C16" s="20" t="s">
        <v>28</v>
      </c>
      <c r="D16" s="19" t="s">
        <v>27</v>
      </c>
      <c r="E16" s="19" t="s">
        <v>18</v>
      </c>
      <c r="F16" s="10">
        <v>4254</v>
      </c>
      <c r="G16" s="9">
        <v>2</v>
      </c>
      <c r="H16" s="9">
        <v>340.32</v>
      </c>
      <c r="I16" s="9">
        <v>12.76</v>
      </c>
      <c r="J16" s="9">
        <v>85.08</v>
      </c>
      <c r="K16" s="15">
        <f t="shared" si="0"/>
        <v>876.32</v>
      </c>
      <c r="L16" s="16">
        <f t="shared" si="1"/>
        <v>219.08</v>
      </c>
      <c r="M16" s="16">
        <f>L16</f>
        <v>219.08</v>
      </c>
    </row>
    <row r="17" s="1" customFormat="1" ht="35.1" customHeight="1" spans="1:13">
      <c r="A17" s="16">
        <v>8</v>
      </c>
      <c r="B17" s="17"/>
      <c r="C17" s="20" t="s">
        <v>29</v>
      </c>
      <c r="D17" s="19" t="s">
        <v>27</v>
      </c>
      <c r="E17" s="19" t="s">
        <v>23</v>
      </c>
      <c r="F17" s="10">
        <v>4254</v>
      </c>
      <c r="G17" s="9">
        <v>2</v>
      </c>
      <c r="H17" s="9">
        <v>340.32</v>
      </c>
      <c r="I17" s="9">
        <v>12.76</v>
      </c>
      <c r="J17" s="9">
        <v>85.08</v>
      </c>
      <c r="K17" s="15">
        <f t="shared" si="0"/>
        <v>876.32</v>
      </c>
      <c r="L17" s="16">
        <f t="shared" si="1"/>
        <v>219.08</v>
      </c>
      <c r="M17" s="16">
        <f>L17</f>
        <v>219.08</v>
      </c>
    </row>
    <row r="18" s="1" customFormat="1" ht="35.1" customHeight="1" spans="1:13">
      <c r="A18" s="16">
        <v>9</v>
      </c>
      <c r="B18" s="16" t="s">
        <v>30</v>
      </c>
      <c r="C18" s="20" t="s">
        <v>31</v>
      </c>
      <c r="D18" s="19" t="s">
        <v>21</v>
      </c>
      <c r="E18" s="19" t="s">
        <v>18</v>
      </c>
      <c r="F18" s="10">
        <v>4254</v>
      </c>
      <c r="G18" s="9">
        <v>3</v>
      </c>
      <c r="H18" s="9">
        <v>340.32</v>
      </c>
      <c r="I18" s="9">
        <v>12.76</v>
      </c>
      <c r="J18" s="9">
        <v>85.08</v>
      </c>
      <c r="K18" s="15">
        <f t="shared" si="0"/>
        <v>1314.48</v>
      </c>
      <c r="L18" s="16">
        <f t="shared" si="1"/>
        <v>328.62</v>
      </c>
      <c r="M18" s="16">
        <f>L18</f>
        <v>328.62</v>
      </c>
    </row>
    <row r="19" s="1" customFormat="1" ht="35.1" customHeight="1" spans="1:13">
      <c r="A19" s="21" t="s">
        <v>32</v>
      </c>
      <c r="B19" s="22"/>
      <c r="C19" s="22"/>
      <c r="D19" s="22"/>
      <c r="E19" s="22"/>
      <c r="F19" s="22"/>
      <c r="G19" s="22"/>
      <c r="H19" s="22"/>
      <c r="I19" s="22"/>
      <c r="J19" s="22"/>
      <c r="K19" s="23">
        <f>SUM(K5:K17)</f>
        <v>18306.64</v>
      </c>
      <c r="L19" s="23">
        <f>SUM(L5:L18)</f>
        <v>4905.28</v>
      </c>
      <c r="M19" s="24">
        <f>SUM(M5:M18)</f>
        <v>4905.28</v>
      </c>
    </row>
  </sheetData>
  <mergeCells count="42">
    <mergeCell ref="A1:M1"/>
    <mergeCell ref="A2:M2"/>
    <mergeCell ref="A19:J19"/>
    <mergeCell ref="A3:A4"/>
    <mergeCell ref="A5:A6"/>
    <mergeCell ref="A7:A8"/>
    <mergeCell ref="A9:A10"/>
    <mergeCell ref="A11:A12"/>
    <mergeCell ref="A13:A14"/>
    <mergeCell ref="B3:B4"/>
    <mergeCell ref="B5:B17"/>
    <mergeCell ref="C3:C4"/>
    <mergeCell ref="C5:C6"/>
    <mergeCell ref="C7:C8"/>
    <mergeCell ref="C9:C10"/>
    <mergeCell ref="C11:C12"/>
    <mergeCell ref="C13:C14"/>
    <mergeCell ref="D3:D4"/>
    <mergeCell ref="D5:D6"/>
    <mergeCell ref="D7:D8"/>
    <mergeCell ref="D9:D10"/>
    <mergeCell ref="D11:D12"/>
    <mergeCell ref="D13:D14"/>
    <mergeCell ref="E3:E4"/>
    <mergeCell ref="E5:E6"/>
    <mergeCell ref="E7:E8"/>
    <mergeCell ref="E9:E10"/>
    <mergeCell ref="E11:E12"/>
    <mergeCell ref="E13:E14"/>
    <mergeCell ref="F3:F4"/>
    <mergeCell ref="G3:G4"/>
    <mergeCell ref="H3:H4"/>
    <mergeCell ref="I3:I4"/>
    <mergeCell ref="J3:J4"/>
    <mergeCell ref="K3:K4"/>
    <mergeCell ref="L3:L4"/>
    <mergeCell ref="M3:M4"/>
    <mergeCell ref="M5:M6"/>
    <mergeCell ref="M7:M8"/>
    <mergeCell ref="M9:M10"/>
    <mergeCell ref="M11:M12"/>
    <mergeCell ref="M13:M14"/>
  </mergeCells>
  <pageMargins left="0.75" right="0.75" top="1" bottom="1" header="0.5" footer="0.5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溪上青青草</cp:lastModifiedBy>
  <dcterms:created xsi:type="dcterms:W3CDTF">2022-12-10T01:06:00Z</dcterms:created>
  <dcterms:modified xsi:type="dcterms:W3CDTF">2025-12-10T07:30:07Z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3EF6C2A2525A4EF9979C09336A23B6F1_13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