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3" sheetId="3" r:id="rId1"/>
  </sheets>
  <definedNames>
    <definedName name="_xlnm._FilterDatabase" localSheetId="0" hidden="1">Sheet3!$A$2:$K$21</definedName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<sst xmlns="http://schemas.openxmlformats.org/spreadsheetml/2006/main" count="116" uniqueCount="88">
  <si>
    <t xml:space="preserve"> 鄂州市华容区2024年供应计划宗地表（不含住宅用地）</t>
  </si>
  <si>
    <t>序号</t>
  </si>
  <si>
    <t>批次</t>
  </si>
  <si>
    <t>地块</t>
  </si>
  <si>
    <t>批文号</t>
  </si>
  <si>
    <t>意向性项目名称</t>
  </si>
  <si>
    <t>地块位置</t>
  </si>
  <si>
    <t>用途</t>
  </si>
  <si>
    <t>供应方式</t>
  </si>
  <si>
    <t>拟供应面积(公顷）</t>
  </si>
  <si>
    <t>拟供应面积(亩）</t>
  </si>
  <si>
    <t>预计供地时间</t>
  </si>
  <si>
    <t>备注</t>
  </si>
  <si>
    <t>华容区2020年1批次(增减挂钩）</t>
  </si>
  <si>
    <t>鄂政土批（2020）1786</t>
  </si>
  <si>
    <t>三号路三期</t>
  </si>
  <si>
    <t>周汤村、熊皮村、刘花村</t>
  </si>
  <si>
    <t>交通运输用地</t>
  </si>
  <si>
    <t>划拨</t>
  </si>
  <si>
    <t>4月28日前</t>
  </si>
  <si>
    <t>华容区2020年19批次(增减挂钩）</t>
  </si>
  <si>
    <t>鄂政土批（2021）873</t>
  </si>
  <si>
    <t>华容区永福路及雨污分流工程</t>
  </si>
  <si>
    <t>华容镇华容居委会、韩畈村</t>
  </si>
  <si>
    <t>华容区2021年度第13批次（增减挂钩）</t>
  </si>
  <si>
    <t>鄂政土批（2021）1401</t>
  </si>
  <si>
    <t>辉煌大道北段工程</t>
  </si>
  <si>
    <t>庙岭镇吴屴村、红莲村</t>
  </si>
  <si>
    <t>新港高速公路双柳长江大桥及接线工程（鄂州段）</t>
  </si>
  <si>
    <t>自然资函〔2023〕73号</t>
  </si>
  <si>
    <t>华容镇、段店镇</t>
  </si>
  <si>
    <t>路基工程、桥梁工程、交叉工程</t>
  </si>
  <si>
    <t>5月28日前</t>
  </si>
  <si>
    <t xml:space="preserve"> G316 鄂州市杜山至葛店段改建工程</t>
  </si>
  <si>
    <t>鄂政土批〔2023〕467 号</t>
  </si>
  <si>
    <t>华容镇熊皮村、柴汤村，临江乡新安村、
黄岭村、新港村、胡林村、马桥村、黄柏山村、粑铺村、王埠村
和鄂城区樊口街道钮墩村、杜山村，杜山镇农科所</t>
  </si>
  <si>
    <t>公路用地</t>
  </si>
  <si>
    <t>交通运输用地小计</t>
  </si>
  <si>
    <t>华容区2021年2批次(增减挂钩）</t>
  </si>
  <si>
    <t>鄂政土批（2021）1041</t>
  </si>
  <si>
    <t>华容区传染病大楼</t>
  </si>
  <si>
    <t>华容镇周汤村</t>
  </si>
  <si>
    <t>公共管理与公共服务用地</t>
  </si>
  <si>
    <t>3月28日前</t>
  </si>
  <si>
    <t>华容区2021年第25批次（增减挂钩）</t>
  </si>
  <si>
    <t>鄂政土批（2022）706</t>
  </si>
  <si>
    <t>福利院</t>
  </si>
  <si>
    <t>段店镇孔关村</t>
  </si>
  <si>
    <t>鄂州市华容区2022年度第5批次（增减挂钩）城市建设用地（华容区华容镇第三幼儿园（城东幼儿园）新建工程）</t>
  </si>
  <si>
    <t>鄂政土批（2023）29号</t>
  </si>
  <si>
    <t>华容区华容镇第三幼儿园（城东幼儿园）新建工程</t>
  </si>
  <si>
    <t>华容镇熊皮村</t>
  </si>
  <si>
    <t>教育用地</t>
  </si>
  <si>
    <t>鄂州市华容区2022年度第11批次（增减挂钩）城市建设用地（华容区人民医院改扩建及集中隔离点工程）</t>
  </si>
  <si>
    <t>鄂政土批（2023）28号</t>
  </si>
  <si>
    <t>华容区人民医院改扩建及集中隔离点工程</t>
  </si>
  <si>
    <t>华容镇熊皮村、周汤村、金熊村</t>
  </si>
  <si>
    <t>医疗卫生用地</t>
  </si>
  <si>
    <t>鄂州市华容区2023年度第7批次城市建设用地（红莲湖文化体育广场）</t>
  </si>
  <si>
    <t>鄂政土批（2023）1089号</t>
  </si>
  <si>
    <t>红莲湖文化体育广场</t>
  </si>
  <si>
    <t>庙岭镇脉岭村</t>
  </si>
  <si>
    <t>广场用地</t>
  </si>
  <si>
    <t>6月28日前</t>
  </si>
  <si>
    <t>公共管理与公共服务用地小计</t>
  </si>
  <si>
    <t>华容区2021年度第8批次（增减挂钩）</t>
  </si>
  <si>
    <t>鄂政土批（2022）801</t>
  </si>
  <si>
    <t>三和码头三期</t>
  </si>
  <si>
    <t>临江乡黄柏山村</t>
  </si>
  <si>
    <t>工矿仓储用地</t>
  </si>
  <si>
    <t>出让</t>
  </si>
  <si>
    <t>华容区2021年第21批次（增减挂钩）</t>
  </si>
  <si>
    <t>鄂政土批（2022）799</t>
  </si>
  <si>
    <t>丽美药业</t>
  </si>
  <si>
    <t>12月28日前</t>
  </si>
  <si>
    <t>工矿仓储用地小计</t>
  </si>
  <si>
    <t>华容区2020年第10批次</t>
  </si>
  <si>
    <t>鄂政土批（2022）1871</t>
  </si>
  <si>
    <t>三江港智慧能源A地块（三江港加油站）</t>
  </si>
  <si>
    <t>临江乡临江村、马桥村</t>
  </si>
  <si>
    <t>商服用地</t>
  </si>
  <si>
    <t>华容区2020年第7批次</t>
  </si>
  <si>
    <t>3-1号地块</t>
  </si>
  <si>
    <t>华蒲路加油站</t>
  </si>
  <si>
    <t>华容镇铁咀村</t>
  </si>
  <si>
    <t>协议出让</t>
  </si>
  <si>
    <t>商服用地小计</t>
  </si>
  <si>
    <t>2024年供应计划面积（公顷）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</si>
</sst>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等线"/>
      <charset val="134"/>
      <scheme val="minor"/>
    </font>
    <font>
      <sz val="25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5"/>
      <color theme="1"/>
      <name val="等线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topLeftCell="A7" workbookViewId="0">
      <selection activeCell="D7" sqref="D7"/>
    </sheetView>
  </sheetViews>
  <sheetFormatPr defaultColWidth="8.66666666666667" defaultRowHeight="13.5"/>
  <cols>
    <col min="1" max="1" width="5.625" style="4" customWidth="1"/>
    <col min="2" max="2" width="15.5" style="4" customWidth="1"/>
    <col min="3" max="3" width="5.5" style="4" customWidth="1"/>
    <col min="4" max="4" width="15.875" style="4" customWidth="1"/>
    <col min="5" max="5" width="19.75" style="4" customWidth="1"/>
    <col min="6" max="6" width="23.375" style="4" customWidth="1"/>
    <col min="7" max="7" width="10" style="4" customWidth="1"/>
    <col min="8" max="8" width="8.125" style="4" customWidth="1"/>
    <col min="9" max="9" width="10.25" style="4" customWidth="1"/>
    <col min="10" max="10" width="10.375" style="4" customWidth="1"/>
    <col min="11" max="11" width="9.25" style="4" customWidth="1"/>
    <col min="12" max="12" width="10.875" customWidth="1"/>
  </cols>
  <sheetData>
    <row r="1" s="1" customFormat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2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27" spans="1:12">
      <c r="A3" s="7">
        <v>1</v>
      </c>
      <c r="B3" s="7" t="s">
        <v>13</v>
      </c>
      <c r="C3" s="7"/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>
        <v>9.0543</v>
      </c>
      <c r="J3" s="7">
        <f t="shared" ref="J3:J7" si="0">I3*15</f>
        <v>135.8145</v>
      </c>
      <c r="K3" s="7" t="s">
        <v>19</v>
      </c>
      <c r="L3" s="7"/>
    </row>
    <row r="4" s="3" customFormat="1" ht="27" spans="1:12">
      <c r="A4" s="7">
        <v>2</v>
      </c>
      <c r="B4" s="7" t="s">
        <v>20</v>
      </c>
      <c r="C4" s="7"/>
      <c r="D4" s="7" t="s">
        <v>21</v>
      </c>
      <c r="E4" s="7" t="s">
        <v>22</v>
      </c>
      <c r="F4" s="7" t="s">
        <v>23</v>
      </c>
      <c r="G4" s="7" t="s">
        <v>17</v>
      </c>
      <c r="H4" s="7" t="s">
        <v>18</v>
      </c>
      <c r="I4" s="7">
        <v>0.4118</v>
      </c>
      <c r="J4" s="7">
        <f t="shared" si="0"/>
        <v>6.177</v>
      </c>
      <c r="K4" s="7" t="s">
        <v>19</v>
      </c>
      <c r="L4" s="7"/>
    </row>
    <row r="5" s="3" customFormat="1" ht="40.5" spans="1:12">
      <c r="A5" s="7">
        <v>3</v>
      </c>
      <c r="B5" s="7" t="s">
        <v>24</v>
      </c>
      <c r="C5" s="7"/>
      <c r="D5" s="7" t="s">
        <v>25</v>
      </c>
      <c r="E5" s="7" t="s">
        <v>26</v>
      </c>
      <c r="F5" s="7" t="s">
        <v>27</v>
      </c>
      <c r="G5" s="7" t="s">
        <v>17</v>
      </c>
      <c r="H5" s="7" t="s">
        <v>18</v>
      </c>
      <c r="I5" s="7">
        <v>3.3643</v>
      </c>
      <c r="J5" s="7">
        <f t="shared" si="0"/>
        <v>50.4645</v>
      </c>
      <c r="K5" s="7" t="s">
        <v>19</v>
      </c>
      <c r="L5" s="7"/>
    </row>
    <row r="6" s="3" customFormat="1" ht="54" spans="1:12">
      <c r="A6" s="7">
        <v>4</v>
      </c>
      <c r="B6" s="8" t="s">
        <v>28</v>
      </c>
      <c r="C6" s="7"/>
      <c r="D6" s="8" t="s">
        <v>29</v>
      </c>
      <c r="E6" s="9" t="s">
        <v>28</v>
      </c>
      <c r="F6" s="8" t="s">
        <v>30</v>
      </c>
      <c r="G6" s="8" t="s">
        <v>31</v>
      </c>
      <c r="H6" s="7" t="s">
        <v>18</v>
      </c>
      <c r="I6" s="8">
        <v>76.4087</v>
      </c>
      <c r="J6" s="8">
        <f t="shared" si="0"/>
        <v>1146.1305</v>
      </c>
      <c r="K6" s="7" t="s">
        <v>32</v>
      </c>
      <c r="L6" s="7"/>
    </row>
    <row r="7" s="3" customFormat="1" ht="102" customHeight="1" spans="1:12">
      <c r="A7" s="7">
        <v>5</v>
      </c>
      <c r="B7" s="8" t="s">
        <v>33</v>
      </c>
      <c r="C7" s="7"/>
      <c r="D7" s="8" t="s">
        <v>34</v>
      </c>
      <c r="E7" s="8" t="s">
        <v>33</v>
      </c>
      <c r="F7" s="8" t="s">
        <v>35</v>
      </c>
      <c r="G7" s="8" t="s">
        <v>36</v>
      </c>
      <c r="H7" s="7" t="s">
        <v>18</v>
      </c>
      <c r="I7" s="8">
        <v>38.3235</v>
      </c>
      <c r="J7" s="8">
        <f t="shared" si="0"/>
        <v>574.8525</v>
      </c>
      <c r="K7" s="7" t="s">
        <v>32</v>
      </c>
      <c r="L7" s="7"/>
    </row>
    <row r="8" s="3" customFormat="1" ht="21" customHeight="1" spans="1:12">
      <c r="A8" s="7"/>
      <c r="B8" s="10" t="s">
        <v>37</v>
      </c>
      <c r="C8" s="11"/>
      <c r="D8" s="11"/>
      <c r="E8" s="11"/>
      <c r="F8" s="11"/>
      <c r="G8" s="11"/>
      <c r="H8" s="12"/>
      <c r="I8" s="19">
        <f>SUM(I3:I7)</f>
        <v>127.5626</v>
      </c>
      <c r="J8" s="20">
        <f>SUM(J3:J7)</f>
        <v>1913.439</v>
      </c>
      <c r="K8" s="7"/>
      <c r="L8" s="7"/>
    </row>
    <row r="9" s="3" customFormat="1" ht="40.5" spans="1:12">
      <c r="A9" s="7">
        <v>6</v>
      </c>
      <c r="B9" s="7" t="s">
        <v>38</v>
      </c>
      <c r="C9" s="7"/>
      <c r="D9" s="7" t="s">
        <v>39</v>
      </c>
      <c r="E9" s="7" t="s">
        <v>40</v>
      </c>
      <c r="F9" s="7" t="s">
        <v>41</v>
      </c>
      <c r="G9" s="7" t="s">
        <v>42</v>
      </c>
      <c r="H9" s="7" t="s">
        <v>18</v>
      </c>
      <c r="I9" s="7">
        <v>0.9151</v>
      </c>
      <c r="J9" s="7">
        <f>I9*15</f>
        <v>13.7265</v>
      </c>
      <c r="K9" s="7" t="s">
        <v>43</v>
      </c>
      <c r="L9" s="7"/>
    </row>
    <row r="10" s="3" customFormat="1" ht="41" customHeight="1" spans="1:12">
      <c r="A10" s="7">
        <v>7</v>
      </c>
      <c r="B10" s="7" t="s">
        <v>44</v>
      </c>
      <c r="C10" s="7"/>
      <c r="D10" s="7" t="s">
        <v>45</v>
      </c>
      <c r="E10" s="7" t="s">
        <v>46</v>
      </c>
      <c r="F10" s="7" t="s">
        <v>47</v>
      </c>
      <c r="G10" s="7" t="s">
        <v>42</v>
      </c>
      <c r="H10" s="7" t="s">
        <v>18</v>
      </c>
      <c r="I10" s="7">
        <v>0.5748</v>
      </c>
      <c r="J10" s="7">
        <f>I10*15</f>
        <v>8.622</v>
      </c>
      <c r="K10" s="7" t="s">
        <v>19</v>
      </c>
      <c r="L10" s="7"/>
    </row>
    <row r="11" s="3" customFormat="1" ht="114" customHeight="1" spans="1:12">
      <c r="A11" s="7">
        <v>8</v>
      </c>
      <c r="B11" s="8" t="s">
        <v>48</v>
      </c>
      <c r="C11" s="7"/>
      <c r="D11" s="8" t="s">
        <v>49</v>
      </c>
      <c r="E11" s="8" t="s">
        <v>50</v>
      </c>
      <c r="F11" s="8" t="s">
        <v>51</v>
      </c>
      <c r="G11" s="8" t="s">
        <v>52</v>
      </c>
      <c r="H11" s="7" t="s">
        <v>18</v>
      </c>
      <c r="I11" s="21">
        <v>0.255</v>
      </c>
      <c r="J11" s="8">
        <f>I11*15</f>
        <v>3.825</v>
      </c>
      <c r="K11" s="7" t="s">
        <v>19</v>
      </c>
      <c r="L11" s="7"/>
    </row>
    <row r="12" s="3" customFormat="1" ht="103" customHeight="1" spans="1:12">
      <c r="A12" s="7">
        <v>9</v>
      </c>
      <c r="B12" s="8" t="s">
        <v>53</v>
      </c>
      <c r="C12" s="7"/>
      <c r="D12" s="8" t="s">
        <v>54</v>
      </c>
      <c r="E12" s="9" t="s">
        <v>55</v>
      </c>
      <c r="F12" s="8" t="s">
        <v>56</v>
      </c>
      <c r="G12" s="8" t="s">
        <v>57</v>
      </c>
      <c r="H12" s="7" t="s">
        <v>18</v>
      </c>
      <c r="I12" s="22">
        <v>3.845</v>
      </c>
      <c r="J12" s="8">
        <f>I12*15</f>
        <v>57.675</v>
      </c>
      <c r="K12" s="7" t="s">
        <v>43</v>
      </c>
      <c r="L12" s="7"/>
    </row>
    <row r="13" s="3" customFormat="1" ht="74" customHeight="1" spans="1:12">
      <c r="A13" s="7">
        <v>10</v>
      </c>
      <c r="B13" s="8" t="s">
        <v>58</v>
      </c>
      <c r="C13" s="7"/>
      <c r="D13" s="8" t="s">
        <v>59</v>
      </c>
      <c r="E13" s="8" t="s">
        <v>60</v>
      </c>
      <c r="F13" s="8" t="s">
        <v>61</v>
      </c>
      <c r="G13" s="8" t="s">
        <v>62</v>
      </c>
      <c r="H13" s="7" t="s">
        <v>18</v>
      </c>
      <c r="I13" s="22">
        <v>0.493</v>
      </c>
      <c r="J13" s="8">
        <f>I13*15</f>
        <v>7.395</v>
      </c>
      <c r="K13" s="7" t="s">
        <v>63</v>
      </c>
      <c r="L13" s="7"/>
    </row>
    <row r="14" s="3" customFormat="1" ht="22" customHeight="1" spans="1:12">
      <c r="A14" s="13"/>
      <c r="B14" s="10" t="s">
        <v>64</v>
      </c>
      <c r="C14" s="11"/>
      <c r="D14" s="11"/>
      <c r="E14" s="11"/>
      <c r="F14" s="11"/>
      <c r="G14" s="11"/>
      <c r="H14" s="12"/>
      <c r="I14" s="7">
        <f>SUM(I9:I13)</f>
        <v>6.0829</v>
      </c>
      <c r="J14" s="7">
        <f>SUM(J9:J13)</f>
        <v>91.2435</v>
      </c>
      <c r="K14" s="7"/>
      <c r="L14" s="7"/>
    </row>
    <row r="15" s="3" customFormat="1" ht="40.5" spans="1:12">
      <c r="A15" s="7">
        <v>11</v>
      </c>
      <c r="B15" s="7" t="s">
        <v>65</v>
      </c>
      <c r="C15" s="7"/>
      <c r="D15" s="7" t="s">
        <v>66</v>
      </c>
      <c r="E15" s="7" t="s">
        <v>67</v>
      </c>
      <c r="F15" s="7" t="s">
        <v>68</v>
      </c>
      <c r="G15" s="7" t="s">
        <v>69</v>
      </c>
      <c r="H15" s="7" t="s">
        <v>70</v>
      </c>
      <c r="I15" s="7">
        <v>2.7011</v>
      </c>
      <c r="J15" s="7">
        <f>I15*15</f>
        <v>40.5165</v>
      </c>
      <c r="K15" s="7" t="s">
        <v>63</v>
      </c>
      <c r="L15" s="7"/>
    </row>
    <row r="16" s="3" customFormat="1" ht="40.5" spans="1:12">
      <c r="A16" s="7">
        <v>12</v>
      </c>
      <c r="B16" s="7" t="s">
        <v>71</v>
      </c>
      <c r="C16" s="7"/>
      <c r="D16" s="7" t="s">
        <v>72</v>
      </c>
      <c r="E16" s="7" t="s">
        <v>73</v>
      </c>
      <c r="F16" s="7" t="s">
        <v>47</v>
      </c>
      <c r="G16" s="7" t="s">
        <v>69</v>
      </c>
      <c r="H16" s="7" t="s">
        <v>70</v>
      </c>
      <c r="I16" s="7">
        <v>1.0535</v>
      </c>
      <c r="J16" s="7">
        <f>I16*15</f>
        <v>15.8025</v>
      </c>
      <c r="K16" s="7" t="s">
        <v>74</v>
      </c>
      <c r="L16" s="7"/>
    </row>
    <row r="17" s="3" customFormat="1" ht="30" customHeight="1" spans="1:12">
      <c r="A17" s="7"/>
      <c r="B17" s="10" t="s">
        <v>75</v>
      </c>
      <c r="C17" s="11"/>
      <c r="D17" s="11"/>
      <c r="E17" s="11"/>
      <c r="F17" s="11"/>
      <c r="G17" s="11"/>
      <c r="H17" s="12"/>
      <c r="I17" s="19">
        <f>SUM(I15:I16)</f>
        <v>3.7546</v>
      </c>
      <c r="J17" s="20">
        <f>I17*15</f>
        <v>56.319</v>
      </c>
      <c r="K17" s="7"/>
      <c r="L17" s="7"/>
    </row>
    <row r="18" s="3" customFormat="1" ht="42" customHeight="1" spans="1:12">
      <c r="A18" s="7">
        <v>13</v>
      </c>
      <c r="B18" s="14" t="s">
        <v>76</v>
      </c>
      <c r="C18" s="7"/>
      <c r="D18" s="7" t="s">
        <v>77</v>
      </c>
      <c r="E18" s="7" t="s">
        <v>78</v>
      </c>
      <c r="F18" s="7" t="s">
        <v>79</v>
      </c>
      <c r="G18" s="7" t="s">
        <v>80</v>
      </c>
      <c r="H18" s="7" t="s">
        <v>70</v>
      </c>
      <c r="I18" s="7">
        <v>0.98</v>
      </c>
      <c r="J18" s="7">
        <f>I18*15</f>
        <v>14.7</v>
      </c>
      <c r="K18" s="7" t="s">
        <v>63</v>
      </c>
      <c r="L18" s="7"/>
    </row>
    <row r="19" s="3" customFormat="1" ht="27" spans="1:12">
      <c r="A19" s="7">
        <v>14</v>
      </c>
      <c r="B19" s="7" t="s">
        <v>81</v>
      </c>
      <c r="C19" s="7" t="s">
        <v>82</v>
      </c>
      <c r="D19" s="7"/>
      <c r="E19" s="7" t="s">
        <v>83</v>
      </c>
      <c r="F19" s="7" t="s">
        <v>84</v>
      </c>
      <c r="G19" s="7" t="s">
        <v>80</v>
      </c>
      <c r="H19" s="7" t="s">
        <v>85</v>
      </c>
      <c r="I19" s="7">
        <v>0.3353</v>
      </c>
      <c r="J19" s="7">
        <f>I19*15</f>
        <v>5.0295</v>
      </c>
      <c r="K19" s="7" t="s">
        <v>19</v>
      </c>
      <c r="L19" s="7"/>
    </row>
    <row r="20" s="3" customFormat="1" ht="42" customHeight="1" spans="1:12">
      <c r="A20" s="7">
        <v>15</v>
      </c>
      <c r="B20" s="15" t="s">
        <v>86</v>
      </c>
      <c r="C20" s="15"/>
      <c r="D20" s="15"/>
      <c r="E20" s="15"/>
      <c r="F20" s="15"/>
      <c r="G20" s="15"/>
      <c r="H20" s="16"/>
      <c r="I20" s="7">
        <f>SUM(I18:I19)</f>
        <v>1.3153</v>
      </c>
      <c r="J20" s="7">
        <f>SUM(J18:J19)</f>
        <v>19.7295</v>
      </c>
      <c r="K20" s="7"/>
      <c r="L20" s="7"/>
    </row>
    <row r="21" s="3" customFormat="1" ht="24" customHeight="1" spans="1:12">
      <c r="A21" s="17" t="s">
        <v>87</v>
      </c>
      <c r="B21" s="18"/>
      <c r="C21" s="18"/>
      <c r="D21" s="18"/>
      <c r="E21" s="18"/>
      <c r="F21" s="18"/>
      <c r="G21" s="18"/>
      <c r="H21" s="14"/>
      <c r="I21" s="7">
        <f>I8+I14+I17+I20</f>
        <v>138.7154</v>
      </c>
      <c r="J21" s="7">
        <f>I21*15</f>
        <v>2080.731</v>
      </c>
      <c r="K21" s="7"/>
      <c r="L21" s="7"/>
    </row>
  </sheetData>
  <mergeCells count="6">
    <mergeCell ref="A1:L1"/>
    <mergeCell ref="B8:H8"/>
    <mergeCell ref="B14:H14"/>
    <mergeCell ref="B17:H17"/>
    <mergeCell ref="B20:H20"/>
    <mergeCell ref="A21:H21"/>
  </mergeCells>
  <pageMargins left="0.314583333333333" right="0.196527777777778" top="0.275" bottom="0.275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2015-06-06T10:19:00Z</dcterms:created>
  <dcterms:modified xsi:type="dcterms:W3CDTF">2023-11-30T03:28:09Z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A916BD259FFA40D4BFF95175CE7D0AFC_13</vt:lpwstr>
  </property>
  <property fmtid="{D5CDD505-2E9C-101B-9397-08002B2CF9AE}" pid="3" name="KSOProductBuildVer">
    <vt:lpwstr>2052-11.1.0.12358</vt:lpwstr>
  </property>
</Properties>
</file>