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张湾" sheetId="1" r:id="rId1"/>
  </sheets>
  <externalReferences>
    <externalReference r:id="rId2"/>
  </externalReferences>
  <definedNames>
    <definedName name="_xlnm._FilterDatabase" localSheetId="0" hidden="1">张湾!$A$3:$D$35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<sst xmlns="http://schemas.openxmlformats.org/spreadsheetml/2006/main" count="67" uniqueCount="49">
  <si>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张湾村收支明细表</t>
  </si>
  <si>
    <t>张湾村资金余额表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</si>
  <si>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</si>
  <si>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</si>
  <si>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</si>
  <si>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</si>
  <si>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</si>
  <si>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</si>
  <si>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</si>
  <si>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</si>
  <si>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</si>
  <si>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</si>
  <si>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</si>
  <si>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</si>
  <si>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</si>
  <si>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小计</t>
  </si>
  <si>
    <t>二、</t>
  </si>
  <si>
    <t>镇级拨款</t>
  </si>
  <si>
    <t>厕所革命</t>
  </si>
  <si>
    <t>驻村帮扶</t>
  </si>
  <si>
    <t>农产品样方调查结余</t>
  </si>
  <si>
    <t>户厕改造奖补</t>
  </si>
  <si>
    <t>整合结余资金</t>
  </si>
  <si>
    <t>土地流出整改经费</t>
  </si>
  <si>
    <t>防汛经费</t>
  </si>
  <si>
    <t>三、</t>
  </si>
  <si>
    <t>村级自筹</t>
  </si>
  <si>
    <t>养老服务体系建设运营
补助资金</t>
  </si>
  <si>
    <t>驻村帮扶资金</t>
  </si>
  <si>
    <t>驻村工作经费</t>
  </si>
  <si>
    <t>廉政文化墙修缮</t>
  </si>
  <si>
    <t>光伏发电结余</t>
  </si>
  <si>
    <t>人民州土地租金</t>
  </si>
  <si>
    <t>合计</t>
  </si>
  <si>
    <t>四、</t>
  </si>
  <si>
    <t>年初预算数</t>
  </si>
  <si>
    <t>本月发生额</t>
  </si>
  <si>
    <t>累计发生额</t>
  </si>
  <si>
    <t>预算结余</t>
  </si>
  <si>
    <t>村聘组干工资</t>
  </si>
  <si>
    <t>办公费</t>
  </si>
  <si>
    <t>水电费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</si>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</sst>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 shrinkToFit="1"/>
    </xf>
    <xf numFmtId="177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.&#23545;&#36134;\2024.12.31&#26449;&#32423;&#36164;&#37329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骆李"/>
      <sheetName val="孙彭"/>
      <sheetName val="刘弄"/>
      <sheetName val="四份"/>
      <sheetName val="罗湖"/>
      <sheetName val="泥矶"/>
      <sheetName val="百席"/>
      <sheetName val="灯塘"/>
      <sheetName val="孔关"/>
      <sheetName val="三江"/>
      <sheetName val="上湖"/>
      <sheetName val="陶胡"/>
      <sheetName val="武圣"/>
      <sheetName val="中咀"/>
      <sheetName val="中湾"/>
      <sheetName val="庄屋"/>
      <sheetName val="张湾"/>
      <sheetName val="永福社区"/>
      <sheetName val="余额汇总"/>
    </sheetNames>
    <sheetDataSet>
      <sheetData sheetId="0">
        <row r="2">
          <cell r="I2">
            <v>45657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6"/>
  <sheetViews>
    <sheetView tabSelected="1" workbookViewId="0">
      <selection activeCell="L29" sqref="L29"/>
    </sheetView>
  </sheetViews>
  <sheetFormatPr defaultColWidth="9" defaultRowHeight="24" customHeight="1"/>
  <cols>
    <col min="1" max="1" width="11.875" style="5" customWidth="1"/>
    <col min="2" max="3" width="15.125" style="6" customWidth="1"/>
    <col min="4" max="4" width="15.125" style="7" customWidth="1"/>
    <col min="5" max="6" width="15.125" style="6" customWidth="1"/>
    <col min="7" max="7" width="16.5" style="1" customWidth="1"/>
    <col min="8" max="8" width="14.125" style="3" customWidth="1"/>
    <col min="9" max="9" width="20.625" style="3" customWidth="1"/>
    <col min="10" max="10" width="35.25" style="3" customWidth="1"/>
    <col min="11" max="11" width="20.625" style="8" customWidth="1"/>
    <col min="12" max="255" width="16.5" style="1" customWidth="1"/>
    <col min="256" max="16384" width="16.5" style="1"/>
  </cols>
  <sheetData>
    <row r="1" s="1" customFormat="1" customHeight="1" spans="1:11">
      <c r="A1" s="9" t="s">
        <v>0</v>
      </c>
      <c r="B1" s="10"/>
      <c r="C1" s="10"/>
      <c r="D1" s="11"/>
      <c r="E1" s="10"/>
      <c r="F1" s="10"/>
      <c r="H1" s="12" t="s">
        <v>1</v>
      </c>
      <c r="I1" s="12"/>
      <c r="J1" s="12"/>
      <c r="K1" s="12"/>
    </row>
    <row r="2" s="1" customFormat="1" customHeight="1" spans="1:11">
      <c r="A2" s="5"/>
      <c r="B2" s="13">
        <f>[1]汇总表!I2</f>
        <v>45657</v>
      </c>
      <c r="C2" s="13"/>
      <c r="D2" s="7"/>
      <c r="E2" s="6"/>
      <c r="F2" s="6" t="s">
        <v>2</v>
      </c>
      <c r="H2" s="3"/>
      <c r="I2" s="63">
        <f>B2</f>
        <v>45657</v>
      </c>
      <c r="J2" s="3"/>
      <c r="K2" s="8" t="s">
        <v>2</v>
      </c>
    </row>
    <row r="3" s="2" customFormat="1" ht="18" customHeight="1" spans="1:11">
      <c r="A3" s="14" t="s">
        <v>3</v>
      </c>
      <c r="B3" s="15" t="s">
        <v>4</v>
      </c>
      <c r="C3" s="15" t="s">
        <v>5</v>
      </c>
      <c r="D3" s="16" t="s">
        <v>6</v>
      </c>
      <c r="E3" s="15" t="s">
        <v>7</v>
      </c>
      <c r="F3" s="15" t="s">
        <v>8</v>
      </c>
      <c r="H3" s="17" t="s">
        <v>9</v>
      </c>
      <c r="I3" s="17" t="s">
        <v>10</v>
      </c>
      <c r="J3" s="17" t="s">
        <v>11</v>
      </c>
      <c r="K3" s="64" t="s">
        <v>8</v>
      </c>
    </row>
    <row r="4" s="2" customFormat="1" ht="18" customHeight="1" spans="1:11">
      <c r="A4" s="14" t="s">
        <v>12</v>
      </c>
      <c r="B4" s="15" t="s">
        <v>13</v>
      </c>
      <c r="C4" s="15" t="s">
        <v>14</v>
      </c>
      <c r="D4" s="18"/>
      <c r="E4" s="19"/>
      <c r="F4" s="20">
        <v>59735.25</v>
      </c>
      <c r="H4" s="17" t="s">
        <v>12</v>
      </c>
      <c r="I4" s="17" t="s">
        <v>13</v>
      </c>
      <c r="J4" s="23"/>
      <c r="K4" s="65"/>
    </row>
    <row r="5" s="1" customFormat="1" ht="18" customHeight="1" spans="1:11">
      <c r="A5" s="21"/>
      <c r="B5" s="22"/>
      <c r="C5" s="23"/>
      <c r="D5" s="24"/>
      <c r="E5" s="25"/>
      <c r="F5" s="26"/>
      <c r="H5" s="27"/>
      <c r="I5" s="27"/>
      <c r="J5" s="27"/>
      <c r="K5" s="65"/>
    </row>
    <row r="6" s="1" customFormat="1" ht="18" customHeight="1" spans="1:11">
      <c r="A6" s="28"/>
      <c r="B6" s="26"/>
      <c r="C6" s="26"/>
      <c r="D6" s="29"/>
      <c r="E6" s="26"/>
      <c r="F6" s="26"/>
      <c r="H6" s="27"/>
      <c r="I6" s="27"/>
      <c r="J6" s="27"/>
      <c r="K6" s="65"/>
    </row>
    <row r="7" s="1" customFormat="1" ht="18" customHeight="1" spans="1:11">
      <c r="A7" s="28"/>
      <c r="B7" s="26"/>
      <c r="C7" s="30"/>
      <c r="D7" s="29"/>
      <c r="E7" s="30"/>
      <c r="F7" s="26"/>
      <c r="H7" s="27"/>
      <c r="I7" s="66"/>
      <c r="J7" s="27"/>
      <c r="K7" s="67"/>
    </row>
    <row r="8" s="1" customFormat="1" ht="18" customHeight="1" spans="1:11">
      <c r="A8" s="28"/>
      <c r="B8" s="31" t="s">
        <v>15</v>
      </c>
      <c r="C8" s="26"/>
      <c r="D8" s="32">
        <f>SUM(D5:D7)</f>
        <v>0</v>
      </c>
      <c r="E8" s="33">
        <f>SUM(E5:E7)</f>
        <v>0</v>
      </c>
      <c r="F8" s="33">
        <f>F4+D8-E8</f>
        <v>59735.25</v>
      </c>
      <c r="H8" s="27"/>
      <c r="I8" s="66" t="s">
        <v>15</v>
      </c>
      <c r="J8" s="27"/>
      <c r="K8" s="67">
        <v>59735.25</v>
      </c>
    </row>
    <row r="9" s="2" customFormat="1" ht="18" customHeight="1" spans="1:11">
      <c r="A9" s="14" t="s">
        <v>16</v>
      </c>
      <c r="B9" s="15" t="s">
        <v>17</v>
      </c>
      <c r="C9" s="15" t="s">
        <v>14</v>
      </c>
      <c r="D9" s="18"/>
      <c r="E9" s="19"/>
      <c r="F9" s="20">
        <v>214415.43</v>
      </c>
      <c r="H9" s="23" t="s">
        <v>16</v>
      </c>
      <c r="I9" s="17" t="s">
        <v>17</v>
      </c>
      <c r="J9" s="23" t="s">
        <v>18</v>
      </c>
      <c r="K9" s="68">
        <v>50000</v>
      </c>
    </row>
    <row r="10" s="3" customFormat="1" ht="18" customHeight="1" spans="1:11">
      <c r="A10" s="34"/>
      <c r="B10" s="35"/>
      <c r="C10" s="36"/>
      <c r="D10" s="37"/>
      <c r="E10" s="38"/>
      <c r="F10" s="26"/>
      <c r="H10" s="39"/>
      <c r="I10" s="69"/>
      <c r="J10" s="69" t="s">
        <v>19</v>
      </c>
      <c r="K10" s="68">
        <v>50000</v>
      </c>
    </row>
    <row r="11" s="3" customFormat="1" ht="18" customHeight="1" spans="1:11">
      <c r="A11" s="40"/>
      <c r="B11" s="22"/>
      <c r="C11" s="22"/>
      <c r="D11" s="41"/>
      <c r="E11" s="42"/>
      <c r="F11" s="26"/>
      <c r="H11" s="39"/>
      <c r="I11" s="69"/>
      <c r="J11" s="69" t="s">
        <v>20</v>
      </c>
      <c r="K11" s="68">
        <v>13800</v>
      </c>
    </row>
    <row r="12" s="3" customFormat="1" ht="18" customHeight="1" spans="1:11">
      <c r="A12" s="40"/>
      <c r="B12" s="22"/>
      <c r="C12" s="22"/>
      <c r="D12" s="41"/>
      <c r="E12" s="43"/>
      <c r="F12" s="26"/>
      <c r="H12" s="39"/>
      <c r="I12" s="69"/>
      <c r="J12" s="23" t="s">
        <v>21</v>
      </c>
      <c r="K12" s="68">
        <v>6345.43</v>
      </c>
    </row>
    <row r="13" s="3" customFormat="1" ht="18" customHeight="1" spans="1:11">
      <c r="A13" s="44"/>
      <c r="B13" s="45"/>
      <c r="C13" s="45"/>
      <c r="D13" s="46"/>
      <c r="E13" s="25"/>
      <c r="F13" s="26"/>
      <c r="H13" s="39"/>
      <c r="I13" s="69"/>
      <c r="J13" s="23" t="s">
        <v>22</v>
      </c>
      <c r="K13" s="68">
        <v>0</v>
      </c>
    </row>
    <row r="14" s="3" customFormat="1" ht="18" customHeight="1" spans="1:11">
      <c r="A14" s="39"/>
      <c r="B14" s="25"/>
      <c r="C14" s="25"/>
      <c r="D14" s="47"/>
      <c r="E14" s="25"/>
      <c r="F14" s="26"/>
      <c r="H14" s="39"/>
      <c r="I14" s="69"/>
      <c r="J14" s="69" t="s">
        <v>23</v>
      </c>
      <c r="K14" s="65">
        <v>15270</v>
      </c>
    </row>
    <row r="15" s="3" customFormat="1" ht="18" customHeight="1" spans="1:11">
      <c r="A15" s="28"/>
      <c r="B15" s="31" t="s">
        <v>15</v>
      </c>
      <c r="C15" s="26"/>
      <c r="D15" s="32">
        <f>SUM(D10:D14)</f>
        <v>0</v>
      </c>
      <c r="E15" s="33">
        <f>SUM(E10:E14)</f>
        <v>0</v>
      </c>
      <c r="F15" s="33">
        <f>F9+D15-E15</f>
        <v>214415.43</v>
      </c>
      <c r="H15" s="27"/>
      <c r="I15" s="66"/>
      <c r="J15" s="23" t="s">
        <v>24</v>
      </c>
      <c r="K15" s="68">
        <v>19000</v>
      </c>
    </row>
    <row r="16" s="3" customFormat="1" ht="18" customHeight="1" spans="1:11">
      <c r="A16" s="48" t="s">
        <v>25</v>
      </c>
      <c r="B16" s="15" t="s">
        <v>26</v>
      </c>
      <c r="C16" s="15" t="s">
        <v>14</v>
      </c>
      <c r="D16" s="18"/>
      <c r="E16" s="19"/>
      <c r="F16" s="20">
        <v>129324.61</v>
      </c>
      <c r="H16" s="27"/>
      <c r="I16" s="66"/>
      <c r="J16" s="70" t="s">
        <v>27</v>
      </c>
      <c r="K16" s="68">
        <v>10000</v>
      </c>
    </row>
    <row r="17" s="3" customFormat="1" ht="18" customHeight="1" spans="1:11">
      <c r="A17" s="40"/>
      <c r="B17" s="22"/>
      <c r="C17" s="22"/>
      <c r="D17" s="41"/>
      <c r="E17" s="42"/>
      <c r="F17" s="19"/>
      <c r="H17" s="27"/>
      <c r="I17" s="66"/>
      <c r="J17" s="36" t="s">
        <v>28</v>
      </c>
      <c r="K17" s="37">
        <v>50000</v>
      </c>
    </row>
    <row r="18" s="3" customFormat="1" ht="18" customHeight="1" spans="1:11">
      <c r="A18" s="40"/>
      <c r="B18" s="22"/>
      <c r="C18" s="22"/>
      <c r="D18" s="41"/>
      <c r="E18" s="42"/>
      <c r="F18" s="19"/>
      <c r="H18" s="27"/>
      <c r="I18" s="66" t="s">
        <v>15</v>
      </c>
      <c r="J18" s="69"/>
      <c r="K18" s="67">
        <f>SUM(K9:K17)</f>
        <v>214415.43</v>
      </c>
    </row>
    <row r="19" s="1" customFormat="1" ht="18" customHeight="1" spans="1:13">
      <c r="A19" s="44"/>
      <c r="B19" s="45"/>
      <c r="C19" s="45"/>
      <c r="D19" s="46"/>
      <c r="E19" s="42"/>
      <c r="F19" s="19"/>
      <c r="H19" s="17" t="s">
        <v>25</v>
      </c>
      <c r="I19" s="17" t="s">
        <v>26</v>
      </c>
      <c r="J19" s="25" t="s">
        <v>29</v>
      </c>
      <c r="K19" s="25">
        <v>10000</v>
      </c>
      <c r="M19" s="3"/>
    </row>
    <row r="20" s="1" customFormat="1" ht="18" customHeight="1" spans="1:11">
      <c r="A20" s="21"/>
      <c r="B20" s="22"/>
      <c r="C20" s="23"/>
      <c r="D20" s="24"/>
      <c r="E20" s="49"/>
      <c r="F20" s="19"/>
      <c r="H20" s="17"/>
      <c r="I20" s="17"/>
      <c r="J20" s="25" t="s">
        <v>30</v>
      </c>
      <c r="K20" s="25">
        <v>50000</v>
      </c>
    </row>
    <row r="21" s="1" customFormat="1" ht="18" customHeight="1" spans="1:11">
      <c r="A21" s="50"/>
      <c r="B21" s="31"/>
      <c r="C21" s="25"/>
      <c r="D21" s="51"/>
      <c r="E21" s="25"/>
      <c r="F21" s="19"/>
      <c r="H21" s="17"/>
      <c r="I21" s="17"/>
      <c r="J21" s="69" t="s">
        <v>31</v>
      </c>
      <c r="K21" s="65">
        <v>64624.61</v>
      </c>
    </row>
    <row r="22" s="1" customFormat="1" ht="18" customHeight="1" spans="1:11">
      <c r="A22" s="28"/>
      <c r="B22" s="31" t="s">
        <v>15</v>
      </c>
      <c r="C22" s="26"/>
      <c r="D22" s="32">
        <f>SUM(D17:D21)</f>
        <v>0</v>
      </c>
      <c r="E22" s="33">
        <f>SUM(E17:E21)</f>
        <v>0</v>
      </c>
      <c r="F22" s="33">
        <f>F16+D22-E22</f>
        <v>129324.61</v>
      </c>
      <c r="H22" s="17"/>
      <c r="I22" s="17"/>
      <c r="J22" s="45" t="s">
        <v>32</v>
      </c>
      <c r="K22" s="46">
        <v>4700</v>
      </c>
    </row>
    <row r="23" s="1" customFormat="1" ht="18" customHeight="1" spans="1:11">
      <c r="A23" s="52"/>
      <c r="B23" s="15" t="s">
        <v>33</v>
      </c>
      <c r="C23" s="20"/>
      <c r="D23" s="53">
        <f t="shared" ref="D23:F23" si="0">D8+D15+D22</f>
        <v>0</v>
      </c>
      <c r="E23" s="20">
        <f t="shared" si="0"/>
        <v>0</v>
      </c>
      <c r="F23" s="20">
        <f t="shared" si="0"/>
        <v>403475.29</v>
      </c>
      <c r="H23" s="27"/>
      <c r="I23" s="66" t="s">
        <v>15</v>
      </c>
      <c r="J23" s="27"/>
      <c r="K23" s="67">
        <f>SUM(K19:K22)</f>
        <v>129324.61</v>
      </c>
    </row>
    <row r="24" s="2" customFormat="1" ht="18" customHeight="1" spans="1:11">
      <c r="A24" s="14" t="s">
        <v>34</v>
      </c>
      <c r="B24" s="15" t="s">
        <v>4</v>
      </c>
      <c r="C24" s="15" t="s">
        <v>35</v>
      </c>
      <c r="D24" s="16" t="s">
        <v>36</v>
      </c>
      <c r="E24" s="15" t="s">
        <v>37</v>
      </c>
      <c r="F24" s="15" t="s">
        <v>38</v>
      </c>
      <c r="H24" s="27"/>
      <c r="I24" s="66" t="s">
        <v>33</v>
      </c>
      <c r="J24" s="27"/>
      <c r="K24" s="67">
        <f>K8+K18+K23</f>
        <v>403475.29</v>
      </c>
    </row>
    <row r="25" s="2" customFormat="1" ht="18" customHeight="1" spans="1:11">
      <c r="A25" s="54"/>
      <c r="B25" s="55" t="s">
        <v>39</v>
      </c>
      <c r="C25" s="56">
        <v>70800</v>
      </c>
      <c r="D25" s="51"/>
      <c r="E25" s="57">
        <v>32400</v>
      </c>
      <c r="F25" s="57">
        <f t="shared" ref="F25:F34" si="1">C25-E25</f>
        <v>38400</v>
      </c>
      <c r="H25" s="3"/>
      <c r="I25" s="3"/>
      <c r="J25" s="3"/>
      <c r="K25" s="8"/>
    </row>
    <row r="26" s="2" customFormat="1" ht="18" customHeight="1" spans="1:11">
      <c r="A26" s="54"/>
      <c r="B26" s="55" t="s">
        <v>40</v>
      </c>
      <c r="C26" s="56">
        <v>12000</v>
      </c>
      <c r="D26" s="58"/>
      <c r="E26" s="57">
        <v>900</v>
      </c>
      <c r="F26" s="57">
        <f t="shared" si="1"/>
        <v>11100</v>
      </c>
      <c r="H26" s="3"/>
      <c r="I26" s="3"/>
      <c r="J26" s="3"/>
      <c r="K26" s="8"/>
    </row>
    <row r="27" s="2" customFormat="1" ht="18" customHeight="1" spans="1:11">
      <c r="A27" s="54"/>
      <c r="B27" s="55" t="s">
        <v>41</v>
      </c>
      <c r="C27" s="56">
        <v>12000</v>
      </c>
      <c r="D27" s="58"/>
      <c r="E27" s="57">
        <v>2332.18</v>
      </c>
      <c r="F27" s="57">
        <f t="shared" si="1"/>
        <v>9667.82</v>
      </c>
      <c r="H27" s="3"/>
      <c r="I27" s="3"/>
      <c r="J27" s="3"/>
      <c r="K27" s="8"/>
    </row>
    <row r="28" s="2" customFormat="1" ht="18" customHeight="1" spans="1:11">
      <c r="A28" s="54"/>
      <c r="B28" s="55" t="s">
        <v>42</v>
      </c>
      <c r="C28" s="56">
        <v>1500</v>
      </c>
      <c r="D28" s="58"/>
      <c r="E28" s="57">
        <v>588</v>
      </c>
      <c r="F28" s="57">
        <f t="shared" si="1"/>
        <v>912</v>
      </c>
      <c r="H28" s="3"/>
      <c r="I28" s="3"/>
      <c r="J28" s="3"/>
      <c r="K28" s="8"/>
    </row>
    <row r="29" s="2" customFormat="1" ht="18" customHeight="1" spans="1:11">
      <c r="A29" s="54"/>
      <c r="B29" s="55" t="s">
        <v>43</v>
      </c>
      <c r="C29" s="56">
        <v>10000</v>
      </c>
      <c r="D29" s="58"/>
      <c r="E29" s="57"/>
      <c r="F29" s="57">
        <f t="shared" si="1"/>
        <v>10000</v>
      </c>
      <c r="H29" s="3"/>
      <c r="I29" s="3"/>
      <c r="J29" s="3"/>
      <c r="K29" s="8"/>
    </row>
    <row r="30" s="2" customFormat="1" ht="18" customHeight="1" spans="1:11">
      <c r="A30" s="54"/>
      <c r="B30" s="55" t="s">
        <v>44</v>
      </c>
      <c r="C30" s="56">
        <v>10000</v>
      </c>
      <c r="D30" s="58"/>
      <c r="E30" s="57"/>
      <c r="F30" s="57">
        <f t="shared" si="1"/>
        <v>10000</v>
      </c>
      <c r="H30" s="3"/>
      <c r="I30" s="3"/>
      <c r="J30" s="3"/>
      <c r="K30" s="8"/>
    </row>
    <row r="31" s="2" customFormat="1" ht="18" customHeight="1" spans="1:11">
      <c r="A31" s="54"/>
      <c r="B31" s="55" t="s">
        <v>45</v>
      </c>
      <c r="C31" s="56">
        <v>10000</v>
      </c>
      <c r="D31" s="58"/>
      <c r="E31" s="57"/>
      <c r="F31" s="57">
        <f t="shared" si="1"/>
        <v>10000</v>
      </c>
      <c r="H31" s="3"/>
      <c r="I31" s="3"/>
      <c r="J31" s="3"/>
      <c r="K31" s="8"/>
    </row>
    <row r="32" s="2" customFormat="1" ht="18" customHeight="1" spans="1:11">
      <c r="A32" s="54"/>
      <c r="B32" s="55" t="s">
        <v>46</v>
      </c>
      <c r="C32" s="56">
        <v>2000</v>
      </c>
      <c r="D32" s="58"/>
      <c r="E32" s="57"/>
      <c r="F32" s="57">
        <f t="shared" si="1"/>
        <v>2000</v>
      </c>
      <c r="H32" s="3"/>
      <c r="I32" s="3"/>
      <c r="J32" s="3"/>
      <c r="K32" s="8"/>
    </row>
    <row r="33" s="1" customFormat="1" ht="18" customHeight="1" spans="1:11">
      <c r="A33" s="54"/>
      <c r="B33" s="59" t="s">
        <v>47</v>
      </c>
      <c r="C33" s="56">
        <v>15000</v>
      </c>
      <c r="D33" s="58"/>
      <c r="E33" s="57"/>
      <c r="F33" s="57">
        <f t="shared" si="1"/>
        <v>15000</v>
      </c>
      <c r="H33" s="3"/>
      <c r="I33" s="3"/>
      <c r="J33" s="3"/>
      <c r="K33" s="8"/>
    </row>
    <row r="34" s="2" customFormat="1" ht="18" customHeight="1" spans="1:11">
      <c r="A34" s="54"/>
      <c r="B34" s="59" t="s">
        <v>48</v>
      </c>
      <c r="C34" s="56">
        <v>15000</v>
      </c>
      <c r="D34" s="58"/>
      <c r="E34" s="57">
        <v>3964</v>
      </c>
      <c r="F34" s="57">
        <f t="shared" si="1"/>
        <v>11036</v>
      </c>
      <c r="H34" s="3"/>
      <c r="I34" s="3"/>
      <c r="J34" s="3"/>
      <c r="K34" s="8"/>
    </row>
    <row r="35" s="2" customFormat="1" ht="18" customHeight="1" spans="1:11">
      <c r="A35" s="60"/>
      <c r="B35" s="31" t="s">
        <v>15</v>
      </c>
      <c r="C35" s="56">
        <f t="shared" ref="C35:F35" si="2">SUM(C25:C34)</f>
        <v>158300</v>
      </c>
      <c r="D35" s="61">
        <f t="shared" si="2"/>
        <v>0</v>
      </c>
      <c r="E35" s="56">
        <f t="shared" si="2"/>
        <v>40184.18</v>
      </c>
      <c r="F35" s="62">
        <f t="shared" si="2"/>
        <v>118115.82</v>
      </c>
      <c r="H35" s="3"/>
      <c r="I35" s="3"/>
      <c r="J35" s="3"/>
      <c r="K35" s="8"/>
    </row>
    <row r="36" s="4" customFormat="1" customHeight="1" spans="1:11">
      <c r="A36" s="5"/>
      <c r="B36" s="6"/>
      <c r="C36" s="6"/>
      <c r="D36" s="7"/>
      <c r="E36" s="6"/>
      <c r="F36" s="6"/>
      <c r="H36" s="3"/>
      <c r="I36" s="3"/>
      <c r="J36" s="3"/>
      <c r="K36" s="8"/>
    </row>
    <row r="37" s="4" customFormat="1" customHeight="1" spans="1:11">
      <c r="A37" s="5"/>
      <c r="B37" s="6"/>
      <c r="C37" s="6"/>
      <c r="D37" s="7"/>
      <c r="E37" s="6"/>
      <c r="F37" s="6"/>
      <c r="H37" s="3"/>
      <c r="I37" s="3"/>
      <c r="J37" s="3"/>
      <c r="K37" s="8"/>
    </row>
    <row r="38" s="4" customFormat="1" customHeight="1" spans="1:11">
      <c r="A38" s="5"/>
      <c r="B38" s="6"/>
      <c r="C38" s="6"/>
      <c r="D38" s="7"/>
      <c r="E38" s="6"/>
      <c r="F38" s="6"/>
      <c r="H38" s="3"/>
      <c r="I38" s="3"/>
      <c r="J38" s="3"/>
      <c r="K38" s="8"/>
    </row>
    <row r="39" s="4" customFormat="1" customHeight="1" spans="1:11">
      <c r="A39" s="5"/>
      <c r="B39" s="6"/>
      <c r="C39" s="6"/>
      <c r="D39" s="7"/>
      <c r="E39" s="6"/>
      <c r="F39" s="6"/>
      <c r="H39" s="3"/>
      <c r="I39" s="3"/>
      <c r="J39" s="3"/>
      <c r="K39" s="8"/>
    </row>
    <row r="40" s="4" customFormat="1" customHeight="1" spans="1:11">
      <c r="A40" s="5"/>
      <c r="B40" s="6"/>
      <c r="C40" s="6"/>
      <c r="D40" s="7"/>
      <c r="E40" s="6"/>
      <c r="F40" s="6"/>
      <c r="H40" s="3"/>
      <c r="I40" s="3"/>
      <c r="J40" s="3"/>
      <c r="K40" s="8"/>
    </row>
    <row r="41" s="4" customFormat="1" customHeight="1" spans="1:11">
      <c r="A41" s="5"/>
      <c r="B41" s="6"/>
      <c r="C41" s="6"/>
      <c r="D41" s="7"/>
      <c r="E41" s="6"/>
      <c r="F41" s="6"/>
      <c r="H41" s="3"/>
      <c r="I41" s="3"/>
      <c r="J41" s="3"/>
      <c r="K41" s="8"/>
    </row>
    <row r="42" s="4" customFormat="1" customHeight="1" spans="1:11">
      <c r="A42" s="5"/>
      <c r="B42" s="6"/>
      <c r="C42" s="6"/>
      <c r="D42" s="7"/>
      <c r="E42" s="6"/>
      <c r="F42" s="6"/>
      <c r="H42" s="3"/>
      <c r="I42" s="3"/>
      <c r="J42" s="3"/>
      <c r="K42" s="8"/>
    </row>
    <row r="43" s="4" customFormat="1" customHeight="1" spans="1:11">
      <c r="A43" s="5"/>
      <c r="B43" s="6"/>
      <c r="C43" s="6"/>
      <c r="D43" s="7"/>
      <c r="E43" s="6"/>
      <c r="F43" s="6"/>
      <c r="H43" s="3"/>
      <c r="I43" s="3"/>
      <c r="J43" s="3"/>
      <c r="K43" s="8"/>
    </row>
    <row r="44" s="4" customFormat="1" customHeight="1" spans="1:11">
      <c r="A44" s="5"/>
      <c r="B44" s="6"/>
      <c r="C44" s="6"/>
      <c r="D44" s="7"/>
      <c r="E44" s="6"/>
      <c r="F44" s="6"/>
      <c r="H44" s="3"/>
      <c r="I44" s="3"/>
      <c r="J44" s="3"/>
      <c r="K44" s="8"/>
    </row>
    <row r="45" s="4" customFormat="1" customHeight="1" spans="1:11">
      <c r="A45" s="5"/>
      <c r="B45" s="6"/>
      <c r="C45" s="6"/>
      <c r="D45" s="7"/>
      <c r="E45" s="6"/>
      <c r="F45" s="6"/>
      <c r="H45" s="3"/>
      <c r="I45" s="3"/>
      <c r="J45" s="3"/>
      <c r="K45" s="8"/>
    </row>
    <row r="46" s="4" customFormat="1" customHeight="1" spans="1:11">
      <c r="A46" s="5"/>
      <c r="B46" s="6"/>
      <c r="C46" s="6"/>
      <c r="D46" s="7"/>
      <c r="E46" s="6"/>
      <c r="F46" s="6"/>
      <c r="H46" s="3"/>
      <c r="I46" s="3"/>
      <c r="J46" s="3"/>
      <c r="K46" s="8"/>
    </row>
  </sheetData>
  <autoFilter xmlns:etc="http://www.wps.cn/officeDocument/2017/etCustomData" ref="A3:D35" etc:filterBottomFollowUsedRange="0">
    <extLst/>
  </autoFilter>
  <mergeCells count="4">
    <mergeCell ref="A1:F1"/>
    <mergeCell ref="H1:K1"/>
    <mergeCell ref="B2:E2"/>
    <mergeCell ref="I2:J2"/>
  </mergeCells>
  <printOptions horizontalCentered="1"/>
  <pageMargins left="0.393055555555556" right="0.196527777777778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MESY</cp:lastModifiedBy>
  <dcterms:created xsi:type="dcterms:W3CDTF">2024-10-31T01:57:40Z</dcterms:created>
  <dcterms:modified xsi:type="dcterms:W3CDTF">2024-10-31T01:57:53Z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1E66C2A7308E4CAC9A1F83FAFFC29C33_11</vt:lpwstr>
  </property>
  <property fmtid="{D5CDD505-2E9C-101B-9397-08002B2CF9AE}" pid="3" name="KSOProductBuildVer">
    <vt:lpwstr>2052-12.1.0.19302</vt:lpwstr>
  </property>
</Properties>
</file>