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/>
  </bookViews>
  <sheets>
    <sheet name="罗湖" sheetId="1" r:id="rId1"/>
  </sheets>
  <externalReferences>
    <externalReference r:id="rId2"/>
  </externalReferences>
  <definedNames>
    <definedName name="_xlnm._FilterDatabase" localSheetId="0" hidden="1">罗湖!$A$3:$D$57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<sst xmlns="http://schemas.openxmlformats.org/spreadsheetml/2006/main" count="91" uniqueCount="67">
  <si>
    <t>罗湖村收支明细表</t>
  </si>
  <si>
    <t>罗湖村资金余额表</t>
  </si>
  <si>
    <t>单位：元</t>
  </si>
  <si>
    <t>日期</t>
  </si>
  <si>
    <t>科目</t>
  </si>
  <si>
    <t>摘要</t>
  </si>
  <si>
    <t>收入</t>
  </si>
  <si>
    <t>支出</t>
  </si>
  <si>
    <t>余额</t>
  </si>
  <si>
    <t>序号</t>
  </si>
  <si>
    <t>资金类别</t>
  </si>
  <si>
    <t>项目</t>
  </si>
  <si>
    <t>一、</t>
  </si>
  <si>
    <t>上级专款</t>
  </si>
  <si>
    <t>上月结余</t>
  </si>
  <si>
    <t>小计</t>
  </si>
  <si>
    <t>二、</t>
  </si>
  <si>
    <t>镇级拨款</t>
  </si>
  <si>
    <t>道路奖补资金</t>
  </si>
  <si>
    <t>占补平衡青苗补偿</t>
  </si>
  <si>
    <t>清廉村居宣传牌制作及音响租赁费</t>
  </si>
  <si>
    <t>妇联工作经费</t>
  </si>
  <si>
    <t>吴家墩湾道路新建工程（一事一议）</t>
  </si>
  <si>
    <t>旱厕整改奖补资金</t>
  </si>
  <si>
    <t>2024年度电费</t>
  </si>
  <si>
    <t>支持村级发展资金</t>
  </si>
  <si>
    <t>党建及村级运转工作经费</t>
  </si>
  <si>
    <t>图斑整改机械费</t>
  </si>
  <si>
    <t>图斑整改青苗补偿</t>
  </si>
  <si>
    <t>2组新建公厕工程</t>
  </si>
  <si>
    <t>2024年村聘人员工资</t>
  </si>
  <si>
    <t>2024年度组长工资</t>
  </si>
  <si>
    <t>细汪湾人居环境整治项目（尾款）</t>
  </si>
  <si>
    <t>朱孙汪群众文化活动中心新建公厕工程</t>
  </si>
  <si>
    <t>公厕奖补</t>
  </si>
  <si>
    <t>三资清理服务费</t>
  </si>
  <si>
    <t>补漏发工资</t>
  </si>
  <si>
    <t>三、</t>
  </si>
  <si>
    <t>村级自筹</t>
  </si>
  <si>
    <t>退回油菜花海奖补资金</t>
  </si>
  <si>
    <t>购12组厕所水箱及维修</t>
  </si>
  <si>
    <t>二道堤内外土地流转租金</t>
  </si>
  <si>
    <t>新四军研究“回归经济”示范基地经费</t>
  </si>
  <si>
    <t>老村部租金</t>
  </si>
  <si>
    <t>购鼠标垫及厕所水箱</t>
  </si>
  <si>
    <t>彩印油菜花海图</t>
  </si>
  <si>
    <t>2024年度水费</t>
  </si>
  <si>
    <t>购积分兑换物质</t>
  </si>
  <si>
    <t>秸秆禁烧黑斑挖机费</t>
  </si>
  <si>
    <t>人居环境整治挖机费</t>
  </si>
  <si>
    <t>转账手续费</t>
  </si>
  <si>
    <t>合计</t>
  </si>
  <si>
    <t>四、</t>
  </si>
  <si>
    <t>年初预算数</t>
  </si>
  <si>
    <t>本月发生额</t>
  </si>
  <si>
    <t>累计发生额</t>
  </si>
  <si>
    <t>预算结余</t>
  </si>
  <si>
    <t>村聘组干工资</t>
  </si>
  <si>
    <t>办公费</t>
  </si>
  <si>
    <t>水电费</t>
  </si>
  <si>
    <t>报刊费</t>
  </si>
  <si>
    <t>修缮费</t>
  </si>
  <si>
    <t>党建支出</t>
  </si>
  <si>
    <t>乡村振兴</t>
  </si>
  <si>
    <t>妇联计生</t>
  </si>
  <si>
    <t>宣传文化费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</si>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</sst>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0_ "/>
    <numFmt numFmtId="178" formatCode="yyyy&quot;年&quot;m&quot;月&quot;d&quot;日&quot;;@"/>
    <numFmt numFmtId="179" formatCode="#,##0.00_ 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 shrinkToFit="1"/>
    </xf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 shrinkToFit="1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 shrinkToFit="1"/>
    </xf>
    <xf numFmtId="178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177" fontId="1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shrinkToFit="1"/>
    </xf>
    <xf numFmtId="0" fontId="0" fillId="0" borderId="1" xfId="0" applyFont="1" applyFill="1" applyBorder="1" applyAlignment="1">
      <alignment horizontal="center" shrinkToFit="1"/>
    </xf>
    <xf numFmtId="0" fontId="9" fillId="0" borderId="1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5&#24180;&#23545;&#36134;\2025.01.31&#26449;&#32423;&#36164;&#37329;&#27719;&#24635;&#34920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骆李"/>
      <sheetName val="孙彭"/>
      <sheetName val="刘弄"/>
      <sheetName val="四份"/>
      <sheetName val="罗湖"/>
      <sheetName val="泥矶"/>
      <sheetName val="百席"/>
      <sheetName val="灯塘"/>
      <sheetName val="孔关"/>
      <sheetName val="三江"/>
      <sheetName val="上湖"/>
      <sheetName val="陶胡"/>
      <sheetName val="武圣"/>
      <sheetName val="中咀"/>
      <sheetName val="中湾"/>
      <sheetName val="庄屋"/>
      <sheetName val="张湾"/>
      <sheetName val="永福社区"/>
      <sheetName val="余额汇总"/>
    </sheetNames>
    <sheetDataSet>
      <sheetData sheetId="0">
        <row r="2">
          <cell r="I2">
            <v>45688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K64"/>
  <sheetViews>
    <sheetView tabSelected="1" topLeftCell="A34" workbookViewId="0">
      <selection activeCell="K18" sqref="K18"/>
    </sheetView>
  </sheetViews>
  <sheetFormatPr defaultColWidth="9" defaultRowHeight="26" customHeight="1"/>
  <cols>
    <col min="1" max="1" width="11.875" style="4" customWidth="1"/>
    <col min="2" max="2" width="18.125" style="5" customWidth="1"/>
    <col min="3" max="4" width="15.125" style="6" customWidth="1"/>
    <col min="5" max="5" width="15.125" style="7" customWidth="1"/>
    <col min="6" max="6" width="15.125" style="6" customWidth="1"/>
    <col min="7" max="7" width="15" style="1" customWidth="1"/>
    <col min="8" max="8" width="14.125" style="8" customWidth="1"/>
    <col min="9" max="9" width="20.625" style="8" customWidth="1"/>
    <col min="10" max="10" width="35.25" style="8" customWidth="1"/>
    <col min="11" max="11" width="20.625" style="9" customWidth="1"/>
    <col min="12" max="249" width="15" style="1" customWidth="1"/>
    <col min="250" max="250" width="15" style="1"/>
    <col min="251" max="16384" width="9" style="1"/>
  </cols>
  <sheetData>
    <row r="1" s="1" customFormat="1" customHeight="1" spans="1:11">
      <c r="A1" s="10" t="s">
        <v>0</v>
      </c>
      <c r="B1" s="11"/>
      <c r="C1" s="12"/>
      <c r="D1" s="12"/>
      <c r="E1" s="12"/>
      <c r="F1" s="12"/>
      <c r="H1" s="13" t="s">
        <v>1</v>
      </c>
      <c r="I1" s="13"/>
      <c r="J1" s="13"/>
      <c r="K1" s="13"/>
    </row>
    <row r="2" s="1" customFormat="1" customHeight="1" spans="1:11">
      <c r="A2" s="4"/>
      <c r="B2" s="14">
        <f>[1]汇总表!I2</f>
        <v>45688</v>
      </c>
      <c r="C2" s="15"/>
      <c r="D2" s="15"/>
      <c r="E2" s="15"/>
      <c r="F2" s="16" t="s">
        <v>2</v>
      </c>
      <c r="H2" s="8"/>
      <c r="I2" s="50">
        <f>B2</f>
        <v>45688</v>
      </c>
      <c r="J2" s="8"/>
      <c r="K2" s="9" t="s">
        <v>2</v>
      </c>
    </row>
    <row r="3" s="2" customFormat="1" ht="18" customHeight="1" spans="1:11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H3" s="20" t="s">
        <v>9</v>
      </c>
      <c r="I3" s="20" t="s">
        <v>10</v>
      </c>
      <c r="J3" s="20" t="s">
        <v>11</v>
      </c>
      <c r="K3" s="51" t="s">
        <v>8</v>
      </c>
    </row>
    <row r="4" s="2" customFormat="1" ht="18" customHeight="1" spans="1:11">
      <c r="A4" s="21" t="s">
        <v>12</v>
      </c>
      <c r="B4" s="22" t="s">
        <v>13</v>
      </c>
      <c r="C4" s="23" t="s">
        <v>14</v>
      </c>
      <c r="D4" s="24"/>
      <c r="E4" s="23"/>
      <c r="F4" s="23">
        <v>0</v>
      </c>
      <c r="H4" s="20" t="s">
        <v>12</v>
      </c>
      <c r="I4" s="20" t="s">
        <v>13</v>
      </c>
      <c r="J4" s="20"/>
      <c r="K4" s="52"/>
    </row>
    <row r="5" s="2" customFormat="1" ht="18" customHeight="1" spans="1:11">
      <c r="A5" s="21"/>
      <c r="B5" s="22"/>
      <c r="C5" s="23"/>
      <c r="D5" s="24"/>
      <c r="E5" s="23"/>
      <c r="F5" s="23"/>
      <c r="H5" s="25"/>
      <c r="I5" s="25"/>
      <c r="J5" s="25"/>
      <c r="K5" s="53"/>
    </row>
    <row r="6" s="2" customFormat="1" ht="18" customHeight="1" spans="1:11">
      <c r="A6" s="21"/>
      <c r="B6" s="22"/>
      <c r="C6" s="23"/>
      <c r="D6" s="24"/>
      <c r="E6" s="23"/>
      <c r="F6" s="23"/>
      <c r="H6" s="25"/>
      <c r="I6" s="25"/>
      <c r="J6" s="25"/>
      <c r="K6" s="53"/>
    </row>
    <row r="7" s="2" customFormat="1" ht="18" customHeight="1" spans="1:11">
      <c r="A7" s="21"/>
      <c r="B7" s="22"/>
      <c r="C7" s="23"/>
      <c r="D7" s="24"/>
      <c r="E7" s="23"/>
      <c r="F7" s="23"/>
      <c r="H7" s="25"/>
      <c r="I7" s="54"/>
      <c r="J7" s="25"/>
      <c r="K7" s="52"/>
    </row>
    <row r="8" s="2" customFormat="1" ht="18" customHeight="1" spans="1:11">
      <c r="A8" s="21"/>
      <c r="B8" s="22" t="s">
        <v>15</v>
      </c>
      <c r="C8" s="23"/>
      <c r="D8" s="24">
        <f>SUM(D5:D7)</f>
        <v>0</v>
      </c>
      <c r="E8" s="23">
        <f>SUM(E5:E7)</f>
        <v>0</v>
      </c>
      <c r="F8" s="23">
        <f>F4+D8-E8</f>
        <v>0</v>
      </c>
      <c r="H8" s="25"/>
      <c r="I8" s="54" t="s">
        <v>15</v>
      </c>
      <c r="J8" s="25"/>
      <c r="K8" s="52"/>
    </row>
    <row r="9" s="2" customFormat="1" ht="18" customHeight="1" spans="1:11">
      <c r="A9" s="21" t="s">
        <v>16</v>
      </c>
      <c r="B9" s="22" t="s">
        <v>17</v>
      </c>
      <c r="C9" s="23" t="s">
        <v>14</v>
      </c>
      <c r="D9" s="26"/>
      <c r="E9" s="26"/>
      <c r="F9" s="23">
        <v>90061.6</v>
      </c>
      <c r="H9" s="27" t="s">
        <v>16</v>
      </c>
      <c r="I9" s="20" t="s">
        <v>17</v>
      </c>
      <c r="J9" s="26"/>
      <c r="K9" s="26"/>
    </row>
    <row r="10" s="2" customFormat="1" ht="18" customHeight="1" spans="1:11">
      <c r="A10" s="28">
        <v>45663</v>
      </c>
      <c r="B10" s="25" t="s">
        <v>18</v>
      </c>
      <c r="C10" s="29"/>
      <c r="D10" s="25">
        <v>113000</v>
      </c>
      <c r="E10" s="30"/>
      <c r="F10" s="23"/>
      <c r="H10" s="31"/>
      <c r="I10" s="30"/>
      <c r="J10" s="34" t="s">
        <v>19</v>
      </c>
      <c r="K10" s="26">
        <v>31200</v>
      </c>
    </row>
    <row r="11" s="2" customFormat="1" ht="36" customHeight="1" spans="1:11">
      <c r="A11" s="32">
        <v>45666</v>
      </c>
      <c r="B11" s="33" t="s">
        <v>20</v>
      </c>
      <c r="C11" s="30"/>
      <c r="D11" s="26"/>
      <c r="E11" s="30">
        <v>33193.4</v>
      </c>
      <c r="F11" s="23"/>
      <c r="H11" s="31"/>
      <c r="I11" s="30"/>
      <c r="J11" s="34" t="s">
        <v>21</v>
      </c>
      <c r="K11" s="26">
        <v>1500</v>
      </c>
    </row>
    <row r="12" s="2" customFormat="1" ht="29" customHeight="1" spans="1:11">
      <c r="A12" s="32">
        <v>45666</v>
      </c>
      <c r="B12" s="33" t="s">
        <v>22</v>
      </c>
      <c r="C12" s="30"/>
      <c r="D12" s="26"/>
      <c r="E12" s="30">
        <v>176530.73</v>
      </c>
      <c r="F12" s="23"/>
      <c r="H12" s="31"/>
      <c r="I12" s="30"/>
      <c r="J12" s="34" t="s">
        <v>23</v>
      </c>
      <c r="K12" s="26">
        <v>1600</v>
      </c>
    </row>
    <row r="13" s="2" customFormat="1" ht="18" customHeight="1" spans="1:11">
      <c r="A13" s="32">
        <v>45666</v>
      </c>
      <c r="B13" s="34" t="s">
        <v>24</v>
      </c>
      <c r="C13" s="30"/>
      <c r="D13" s="26"/>
      <c r="E13" s="30">
        <v>2724.19</v>
      </c>
      <c r="F13" s="23"/>
      <c r="H13" s="31"/>
      <c r="I13" s="30"/>
      <c r="J13" s="34" t="s">
        <v>25</v>
      </c>
      <c r="K13" s="26">
        <v>1986.37</v>
      </c>
    </row>
    <row r="14" s="2" customFormat="1" ht="18" customHeight="1" spans="1:11">
      <c r="A14" s="32">
        <v>45681</v>
      </c>
      <c r="B14" s="34" t="s">
        <v>21</v>
      </c>
      <c r="C14" s="30"/>
      <c r="D14" s="26">
        <v>1500</v>
      </c>
      <c r="E14" s="29"/>
      <c r="F14" s="23"/>
      <c r="H14" s="31"/>
      <c r="I14" s="30"/>
      <c r="J14" s="26"/>
      <c r="K14" s="26"/>
    </row>
    <row r="15" s="2" customFormat="1" ht="35" customHeight="1" spans="1:11">
      <c r="A15" s="32">
        <v>45682</v>
      </c>
      <c r="B15" s="33" t="s">
        <v>26</v>
      </c>
      <c r="C15" s="30"/>
      <c r="D15" s="26">
        <v>70000</v>
      </c>
      <c r="E15" s="29"/>
      <c r="F15" s="23"/>
      <c r="H15" s="31"/>
      <c r="I15" s="30"/>
      <c r="J15" s="26"/>
      <c r="K15" s="26"/>
    </row>
    <row r="16" s="2" customFormat="1" ht="18" customHeight="1" spans="1:11">
      <c r="A16" s="32">
        <v>45682</v>
      </c>
      <c r="B16" s="34" t="s">
        <v>27</v>
      </c>
      <c r="C16" s="30"/>
      <c r="D16" s="26">
        <v>64600</v>
      </c>
      <c r="E16" s="29"/>
      <c r="F16" s="23"/>
      <c r="H16" s="31"/>
      <c r="I16" s="30"/>
      <c r="J16" s="26"/>
      <c r="K16" s="26"/>
    </row>
    <row r="17" s="2" customFormat="1" ht="18" customHeight="1" spans="1:11">
      <c r="A17" s="32">
        <v>45682</v>
      </c>
      <c r="B17" s="34" t="s">
        <v>19</v>
      </c>
      <c r="C17" s="30"/>
      <c r="D17" s="26">
        <v>31200</v>
      </c>
      <c r="E17" s="29"/>
      <c r="F17" s="23"/>
      <c r="H17" s="31"/>
      <c r="I17" s="30"/>
      <c r="J17" s="26"/>
      <c r="K17" s="26"/>
    </row>
    <row r="18" s="2" customFormat="1" ht="18" customHeight="1" spans="1:11">
      <c r="A18" s="32">
        <v>45682</v>
      </c>
      <c r="B18" s="34" t="s">
        <v>28</v>
      </c>
      <c r="C18" s="30"/>
      <c r="D18" s="26">
        <v>26352</v>
      </c>
      <c r="E18" s="29"/>
      <c r="F18" s="23"/>
      <c r="H18" s="31"/>
      <c r="I18" s="30"/>
      <c r="J18" s="26"/>
      <c r="K18" s="26"/>
    </row>
    <row r="19" s="2" customFormat="1" ht="18" customHeight="1" spans="1:11">
      <c r="A19" s="32">
        <v>45684</v>
      </c>
      <c r="B19" s="34" t="s">
        <v>23</v>
      </c>
      <c r="C19" s="30"/>
      <c r="D19" s="26">
        <v>27600</v>
      </c>
      <c r="E19" s="29"/>
      <c r="F19" s="23"/>
      <c r="H19" s="31"/>
      <c r="I19" s="30"/>
      <c r="J19" s="26"/>
      <c r="K19" s="26"/>
    </row>
    <row r="20" s="2" customFormat="1" ht="18" customHeight="1" spans="1:11">
      <c r="A20" s="32">
        <v>45684</v>
      </c>
      <c r="B20" s="34" t="s">
        <v>25</v>
      </c>
      <c r="C20" s="26"/>
      <c r="D20" s="26">
        <v>100000</v>
      </c>
      <c r="E20" s="29"/>
      <c r="F20" s="23"/>
      <c r="H20" s="31"/>
      <c r="I20" s="30"/>
      <c r="J20" s="26"/>
      <c r="K20" s="26"/>
    </row>
    <row r="21" s="2" customFormat="1" ht="18" customHeight="1" spans="1:11">
      <c r="A21" s="32">
        <v>45684</v>
      </c>
      <c r="B21" s="34" t="s">
        <v>29</v>
      </c>
      <c r="C21" s="30"/>
      <c r="D21" s="26"/>
      <c r="E21" s="30">
        <v>26000</v>
      </c>
      <c r="F21" s="23"/>
      <c r="H21" s="31"/>
      <c r="I21" s="30"/>
      <c r="J21" s="26"/>
      <c r="K21" s="26"/>
    </row>
    <row r="22" s="2" customFormat="1" customHeight="1" spans="1:11">
      <c r="A22" s="32">
        <v>45684</v>
      </c>
      <c r="B22" s="34" t="s">
        <v>30</v>
      </c>
      <c r="C22" s="30"/>
      <c r="D22" s="26"/>
      <c r="E22" s="30">
        <v>66960</v>
      </c>
      <c r="F22" s="35"/>
      <c r="H22" s="31"/>
      <c r="I22" s="30"/>
      <c r="J22" s="26"/>
      <c r="K22" s="26"/>
    </row>
    <row r="23" s="2" customFormat="1" ht="18" customHeight="1" spans="1:11">
      <c r="A23" s="32">
        <v>45684</v>
      </c>
      <c r="B23" s="34" t="s">
        <v>31</v>
      </c>
      <c r="C23" s="30"/>
      <c r="D23" s="26"/>
      <c r="E23" s="30">
        <v>19500</v>
      </c>
      <c r="F23" s="23"/>
      <c r="H23" s="31"/>
      <c r="I23" s="30"/>
      <c r="J23" s="26"/>
      <c r="K23" s="26"/>
    </row>
    <row r="24" s="2" customFormat="1" ht="18" customHeight="1" spans="1:11">
      <c r="A24" s="32">
        <v>45684</v>
      </c>
      <c r="B24" s="34" t="s">
        <v>27</v>
      </c>
      <c r="C24" s="30"/>
      <c r="D24" s="26"/>
      <c r="E24" s="30">
        <v>64600</v>
      </c>
      <c r="F24" s="23"/>
      <c r="H24" s="31"/>
      <c r="I24" s="30"/>
      <c r="J24" s="26"/>
      <c r="K24" s="26"/>
    </row>
    <row r="25" s="2" customFormat="1" ht="18" customHeight="1" spans="1:11">
      <c r="A25" s="32">
        <v>45684</v>
      </c>
      <c r="B25" s="34" t="s">
        <v>28</v>
      </c>
      <c r="C25" s="29"/>
      <c r="D25" s="29"/>
      <c r="E25" s="26">
        <v>26352</v>
      </c>
      <c r="F25" s="23"/>
      <c r="H25" s="31"/>
      <c r="I25" s="30"/>
      <c r="J25" s="26"/>
      <c r="K25" s="26"/>
    </row>
    <row r="26" s="2" customFormat="1" ht="33" customHeight="1" spans="1:11">
      <c r="A26" s="32">
        <v>45684</v>
      </c>
      <c r="B26" s="36" t="s">
        <v>32</v>
      </c>
      <c r="C26" s="29"/>
      <c r="D26" s="29"/>
      <c r="E26" s="30">
        <v>68926.91</v>
      </c>
      <c r="F26" s="29"/>
      <c r="H26" s="31"/>
      <c r="I26" s="30"/>
      <c r="J26" s="30"/>
      <c r="K26" s="26"/>
    </row>
    <row r="27" s="2" customFormat="1" ht="31" customHeight="1" spans="1:11">
      <c r="A27" s="32">
        <v>45684</v>
      </c>
      <c r="B27" s="36" t="s">
        <v>33</v>
      </c>
      <c r="C27" s="29"/>
      <c r="D27" s="29"/>
      <c r="E27" s="30">
        <v>20000</v>
      </c>
      <c r="F27" s="23"/>
      <c r="H27" s="31"/>
      <c r="I27" s="30"/>
      <c r="J27" s="55"/>
      <c r="K27" s="56"/>
    </row>
    <row r="28" s="2" customFormat="1" ht="18" customHeight="1" spans="1:11">
      <c r="A28" s="37">
        <v>45699</v>
      </c>
      <c r="B28" s="27" t="s">
        <v>34</v>
      </c>
      <c r="C28" s="27"/>
      <c r="D28" s="27">
        <v>20000</v>
      </c>
      <c r="E28" s="30"/>
      <c r="F28" s="26"/>
      <c r="H28" s="31"/>
      <c r="I28" s="30"/>
      <c r="J28" s="55"/>
      <c r="K28" s="56"/>
    </row>
    <row r="29" s="2" customFormat="1" ht="18" customHeight="1" spans="1:11">
      <c r="A29" s="37">
        <v>45700</v>
      </c>
      <c r="B29" s="27" t="s">
        <v>35</v>
      </c>
      <c r="C29" s="27"/>
      <c r="D29" s="27"/>
      <c r="E29" s="30">
        <v>3000</v>
      </c>
      <c r="F29" s="26"/>
      <c r="H29" s="31"/>
      <c r="I29" s="30"/>
      <c r="J29" s="55"/>
      <c r="K29" s="56"/>
    </row>
    <row r="30" s="2" customFormat="1" ht="18" customHeight="1" spans="1:11">
      <c r="A30" s="37">
        <v>45700</v>
      </c>
      <c r="B30" s="27" t="s">
        <v>36</v>
      </c>
      <c r="C30" s="27"/>
      <c r="D30" s="27"/>
      <c r="E30" s="26">
        <v>240</v>
      </c>
      <c r="F30" s="26"/>
      <c r="H30" s="31"/>
      <c r="I30" s="30"/>
      <c r="J30" s="30"/>
      <c r="K30" s="26"/>
    </row>
    <row r="31" s="2" customFormat="1" ht="18" customHeight="1" spans="1:11">
      <c r="A31" s="32"/>
      <c r="B31" s="22" t="s">
        <v>15</v>
      </c>
      <c r="C31" s="23"/>
      <c r="D31" s="24">
        <f>SUM(D10:D30)</f>
        <v>454252</v>
      </c>
      <c r="E31" s="24">
        <f>SUM(E10:E30)</f>
        <v>508027.23</v>
      </c>
      <c r="F31" s="23">
        <f>F9+D31-E31</f>
        <v>36286.37</v>
      </c>
      <c r="H31" s="25"/>
      <c r="I31" s="54"/>
      <c r="J31" s="30"/>
      <c r="K31" s="26"/>
    </row>
    <row r="32" s="2" customFormat="1" ht="18" customHeight="1" spans="1:11">
      <c r="A32" s="38" t="s">
        <v>37</v>
      </c>
      <c r="B32" s="22" t="s">
        <v>38</v>
      </c>
      <c r="C32" s="23" t="s">
        <v>14</v>
      </c>
      <c r="D32" s="24"/>
      <c r="E32" s="23"/>
      <c r="F32" s="19">
        <v>115098.83</v>
      </c>
      <c r="H32" s="25"/>
      <c r="I32" s="54" t="s">
        <v>15</v>
      </c>
      <c r="J32" s="57"/>
      <c r="K32" s="58">
        <f>SUM(K9:K31)</f>
        <v>36286.37</v>
      </c>
    </row>
    <row r="33" s="2" customFormat="1" ht="18" customHeight="1" spans="1:11">
      <c r="A33" s="32">
        <v>45666</v>
      </c>
      <c r="B33" s="34" t="s">
        <v>39</v>
      </c>
      <c r="C33" s="30"/>
      <c r="D33" s="26"/>
      <c r="E33" s="30">
        <v>100000</v>
      </c>
      <c r="F33" s="39"/>
      <c r="H33" s="31" t="s">
        <v>37</v>
      </c>
      <c r="I33" s="22" t="s">
        <v>38</v>
      </c>
      <c r="J33" s="26"/>
      <c r="K33" s="26"/>
    </row>
    <row r="34" s="2" customFormat="1" ht="18" customHeight="1" spans="1:11">
      <c r="A34" s="32">
        <v>45666</v>
      </c>
      <c r="B34" s="40" t="s">
        <v>40</v>
      </c>
      <c r="C34" s="30"/>
      <c r="D34" s="26"/>
      <c r="E34" s="30">
        <v>313.64</v>
      </c>
      <c r="F34" s="39"/>
      <c r="H34" s="31"/>
      <c r="J34" s="59" t="s">
        <v>41</v>
      </c>
      <c r="K34" s="26">
        <v>618.69</v>
      </c>
    </row>
    <row r="35" s="2" customFormat="1" ht="33" customHeight="1" spans="1:11">
      <c r="A35" s="32">
        <v>45670</v>
      </c>
      <c r="B35" s="33" t="s">
        <v>42</v>
      </c>
      <c r="C35" s="30"/>
      <c r="D35" s="26">
        <v>10000</v>
      </c>
      <c r="E35" s="30"/>
      <c r="F35" s="39"/>
      <c r="H35" s="31"/>
      <c r="I35" s="59"/>
      <c r="J35" s="26"/>
      <c r="K35" s="26"/>
    </row>
    <row r="36" s="2" customFormat="1" ht="18" customHeight="1" spans="1:11">
      <c r="A36" s="32">
        <v>45683</v>
      </c>
      <c r="B36" s="34" t="s">
        <v>43</v>
      </c>
      <c r="C36" s="30"/>
      <c r="D36" s="26">
        <v>2000</v>
      </c>
      <c r="E36" s="30"/>
      <c r="F36" s="39"/>
      <c r="H36" s="31"/>
      <c r="I36" s="30"/>
      <c r="J36" s="55"/>
      <c r="K36" s="55"/>
    </row>
    <row r="37" s="2" customFormat="1" ht="18" customHeight="1" spans="1:11">
      <c r="A37" s="32">
        <v>45684</v>
      </c>
      <c r="B37" s="34" t="s">
        <v>44</v>
      </c>
      <c r="C37" s="30"/>
      <c r="D37" s="26"/>
      <c r="E37" s="30">
        <v>235</v>
      </c>
      <c r="F37" s="39"/>
      <c r="H37" s="31"/>
      <c r="I37" s="30"/>
      <c r="J37" s="55"/>
      <c r="K37" s="55"/>
    </row>
    <row r="38" s="2" customFormat="1" ht="18" customHeight="1" spans="1:11">
      <c r="A38" s="32">
        <v>45684</v>
      </c>
      <c r="B38" s="34" t="s">
        <v>45</v>
      </c>
      <c r="C38" s="30"/>
      <c r="D38" s="26"/>
      <c r="E38" s="30">
        <v>140</v>
      </c>
      <c r="F38" s="39"/>
      <c r="H38" s="31"/>
      <c r="I38" s="30"/>
      <c r="J38" s="55"/>
      <c r="K38" s="55"/>
    </row>
    <row r="39" s="2" customFormat="1" ht="18" customHeight="1" spans="1:11">
      <c r="A39" s="32">
        <v>45684</v>
      </c>
      <c r="B39" s="34" t="s">
        <v>46</v>
      </c>
      <c r="C39" s="30"/>
      <c r="D39" s="26"/>
      <c r="E39" s="30">
        <v>1331</v>
      </c>
      <c r="F39" s="39"/>
      <c r="H39" s="31"/>
      <c r="I39" s="30"/>
      <c r="J39" s="55"/>
      <c r="K39" s="55"/>
    </row>
    <row r="40" s="2" customFormat="1" ht="18" customHeight="1" spans="1:11">
      <c r="A40" s="32">
        <v>45684</v>
      </c>
      <c r="B40" s="34" t="s">
        <v>47</v>
      </c>
      <c r="C40" s="30"/>
      <c r="D40" s="26"/>
      <c r="E40" s="30">
        <v>1695</v>
      </c>
      <c r="F40" s="39"/>
      <c r="H40" s="31"/>
      <c r="I40" s="30"/>
      <c r="J40" s="55"/>
      <c r="K40" s="55"/>
    </row>
    <row r="41" s="2" customFormat="1" ht="18" customHeight="1" spans="1:11">
      <c r="A41" s="32">
        <v>45684</v>
      </c>
      <c r="B41" s="41" t="s">
        <v>48</v>
      </c>
      <c r="C41" s="29"/>
      <c r="D41" s="29"/>
      <c r="E41" s="30">
        <v>8832</v>
      </c>
      <c r="F41" s="39"/>
      <c r="H41" s="31"/>
      <c r="I41" s="30"/>
      <c r="J41" s="55"/>
      <c r="K41" s="55"/>
    </row>
    <row r="42" s="2" customFormat="1" ht="18" customHeight="1" spans="1:11">
      <c r="A42" s="32">
        <v>45684</v>
      </c>
      <c r="B42" s="41" t="s">
        <v>49</v>
      </c>
      <c r="C42" s="29"/>
      <c r="D42" s="29"/>
      <c r="E42" s="30">
        <v>13928</v>
      </c>
      <c r="F42" s="39"/>
      <c r="H42" s="31"/>
      <c r="I42" s="30"/>
      <c r="J42" s="55"/>
      <c r="K42" s="55"/>
    </row>
    <row r="43" s="2" customFormat="1" ht="18" customHeight="1" spans="1:11">
      <c r="A43" s="42"/>
      <c r="B43" s="43" t="s">
        <v>50</v>
      </c>
      <c r="C43" s="44"/>
      <c r="D43" s="45"/>
      <c r="E43" s="46">
        <v>5.5</v>
      </c>
      <c r="F43" s="19"/>
      <c r="H43" s="31"/>
      <c r="I43" s="30"/>
      <c r="J43" s="30"/>
      <c r="K43" s="53"/>
    </row>
    <row r="44" s="2" customFormat="1" ht="18" customHeight="1" spans="1:11">
      <c r="A44" s="31"/>
      <c r="B44" s="22" t="s">
        <v>15</v>
      </c>
      <c r="C44" s="23"/>
      <c r="D44" s="24">
        <f>SUM(D33:D43)</f>
        <v>12000</v>
      </c>
      <c r="E44" s="23">
        <f>SUM(E33:E43)</f>
        <v>126480.14</v>
      </c>
      <c r="F44" s="23">
        <f>F32+D44-E44</f>
        <v>618.690000000002</v>
      </c>
      <c r="H44" s="25"/>
      <c r="I44" s="54" t="s">
        <v>15</v>
      </c>
      <c r="J44" s="25"/>
      <c r="K44" s="52">
        <f>SUM(K33:K43)</f>
        <v>618.69</v>
      </c>
    </row>
    <row r="45" s="2" customFormat="1" ht="18" customHeight="1" spans="1:11">
      <c r="A45" s="21"/>
      <c r="B45" s="22" t="s">
        <v>51</v>
      </c>
      <c r="C45" s="23"/>
      <c r="D45" s="24">
        <f>D44+D31+D8</f>
        <v>466252</v>
      </c>
      <c r="E45" s="23">
        <f>E44+E31+E8</f>
        <v>634507.37</v>
      </c>
      <c r="F45" s="23">
        <f>F8+F31+F44</f>
        <v>36905.06</v>
      </c>
      <c r="H45" s="25"/>
      <c r="I45" s="54" t="s">
        <v>51</v>
      </c>
      <c r="J45" s="25"/>
      <c r="K45" s="52">
        <f>K8+K32+K44</f>
        <v>36905.06</v>
      </c>
    </row>
    <row r="46" s="2" customFormat="1" ht="18" customHeight="1" spans="1:11">
      <c r="A46" s="21" t="s">
        <v>52</v>
      </c>
      <c r="B46" s="22" t="s">
        <v>4</v>
      </c>
      <c r="C46" s="19" t="s">
        <v>53</v>
      </c>
      <c r="D46" s="19" t="s">
        <v>54</v>
      </c>
      <c r="E46" s="19" t="s">
        <v>55</v>
      </c>
      <c r="F46" s="19" t="s">
        <v>56</v>
      </c>
      <c r="H46" s="8"/>
      <c r="I46" s="8"/>
      <c r="J46" s="8"/>
      <c r="K46" s="9"/>
    </row>
    <row r="47" s="2" customFormat="1" ht="18" customHeight="1" spans="1:11">
      <c r="A47" s="31"/>
      <c r="B47" s="47" t="s">
        <v>57</v>
      </c>
      <c r="C47" s="48">
        <v>86700</v>
      </c>
      <c r="D47" s="49"/>
      <c r="E47" s="49"/>
      <c r="F47" s="49">
        <f t="shared" ref="F47:F56" si="0">C47-E47</f>
        <v>86700</v>
      </c>
      <c r="H47" s="8"/>
      <c r="I47" s="8"/>
      <c r="K47" s="9"/>
    </row>
    <row r="48" s="2" customFormat="1" ht="18" customHeight="1" spans="1:11">
      <c r="A48" s="31"/>
      <c r="B48" s="47" t="s">
        <v>58</v>
      </c>
      <c r="C48" s="48">
        <v>16000</v>
      </c>
      <c r="D48" s="49"/>
      <c r="E48" s="49"/>
      <c r="F48" s="49">
        <f t="shared" si="0"/>
        <v>16000</v>
      </c>
      <c r="H48" s="8"/>
      <c r="I48" s="8"/>
      <c r="J48" s="8"/>
      <c r="K48" s="9"/>
    </row>
    <row r="49" s="2" customFormat="1" ht="18" customHeight="1" spans="1:11">
      <c r="A49" s="31"/>
      <c r="B49" s="47" t="s">
        <v>59</v>
      </c>
      <c r="C49" s="48">
        <v>15000</v>
      </c>
      <c r="D49" s="48"/>
      <c r="E49" s="48"/>
      <c r="F49" s="49">
        <f t="shared" si="0"/>
        <v>15000</v>
      </c>
      <c r="H49" s="8"/>
      <c r="I49" s="8"/>
      <c r="J49" s="8"/>
      <c r="K49" s="9"/>
    </row>
    <row r="50" s="2" customFormat="1" ht="18" customHeight="1" spans="1:11">
      <c r="A50" s="31"/>
      <c r="B50" s="47" t="s">
        <v>60</v>
      </c>
      <c r="C50" s="48">
        <v>1600</v>
      </c>
      <c r="D50" s="49"/>
      <c r="E50" s="49"/>
      <c r="F50" s="49">
        <f t="shared" si="0"/>
        <v>1600</v>
      </c>
      <c r="H50" s="8"/>
      <c r="I50" s="8"/>
      <c r="J50" s="8"/>
      <c r="K50" s="9"/>
    </row>
    <row r="51" s="1" customFormat="1" ht="18" customHeight="1" spans="1:11">
      <c r="A51" s="31"/>
      <c r="B51" s="47" t="s">
        <v>61</v>
      </c>
      <c r="C51" s="48">
        <v>10000</v>
      </c>
      <c r="D51" s="49"/>
      <c r="E51" s="49"/>
      <c r="F51" s="49">
        <f t="shared" si="0"/>
        <v>10000</v>
      </c>
      <c r="H51" s="8"/>
      <c r="I51" s="8"/>
      <c r="J51" s="8"/>
      <c r="K51" s="9"/>
    </row>
    <row r="52" s="2" customFormat="1" ht="18" customHeight="1" spans="1:11">
      <c r="A52" s="31"/>
      <c r="B52" s="47" t="s">
        <v>62</v>
      </c>
      <c r="C52" s="48">
        <v>20000</v>
      </c>
      <c r="D52" s="49"/>
      <c r="E52" s="49"/>
      <c r="F52" s="49">
        <f t="shared" si="0"/>
        <v>20000</v>
      </c>
      <c r="H52" s="8"/>
      <c r="I52" s="8"/>
      <c r="J52" s="8"/>
      <c r="K52" s="9"/>
    </row>
    <row r="53" s="2" customFormat="1" ht="18" customHeight="1" spans="1:11">
      <c r="A53" s="31"/>
      <c r="B53" s="47" t="s">
        <v>63</v>
      </c>
      <c r="C53" s="48">
        <v>10000</v>
      </c>
      <c r="D53" s="49"/>
      <c r="E53" s="49"/>
      <c r="F53" s="49">
        <f t="shared" si="0"/>
        <v>10000</v>
      </c>
      <c r="H53" s="8"/>
      <c r="I53" s="8"/>
      <c r="J53" s="8"/>
      <c r="K53" s="9"/>
    </row>
    <row r="54" s="3" customFormat="1" ht="18" customHeight="1" spans="1:11">
      <c r="A54" s="31"/>
      <c r="B54" s="47" t="s">
        <v>64</v>
      </c>
      <c r="C54" s="48">
        <v>8000</v>
      </c>
      <c r="D54" s="49"/>
      <c r="E54" s="49"/>
      <c r="F54" s="49">
        <f t="shared" si="0"/>
        <v>8000</v>
      </c>
      <c r="H54" s="8"/>
      <c r="I54" s="8"/>
      <c r="J54" s="8"/>
      <c r="K54" s="9"/>
    </row>
    <row r="55" s="1" customFormat="1" ht="18" customHeight="1" spans="1:11">
      <c r="A55" s="31"/>
      <c r="B55" s="47" t="s">
        <v>65</v>
      </c>
      <c r="C55" s="48">
        <v>15000</v>
      </c>
      <c r="D55" s="49"/>
      <c r="E55" s="49"/>
      <c r="F55" s="49">
        <f t="shared" si="0"/>
        <v>15000</v>
      </c>
      <c r="H55" s="8"/>
      <c r="I55" s="8"/>
      <c r="J55" s="8"/>
      <c r="K55" s="9"/>
    </row>
    <row r="56" s="1" customFormat="1" ht="18" customHeight="1" spans="1:11">
      <c r="A56" s="31"/>
      <c r="B56" s="47" t="s">
        <v>66</v>
      </c>
      <c r="C56" s="48">
        <v>20000</v>
      </c>
      <c r="D56" s="49"/>
      <c r="E56" s="49"/>
      <c r="F56" s="49">
        <f t="shared" si="0"/>
        <v>20000</v>
      </c>
      <c r="H56" s="8"/>
      <c r="I56" s="8"/>
      <c r="J56" s="8"/>
      <c r="K56" s="9"/>
    </row>
    <row r="57" s="1" customFormat="1" ht="18" customHeight="1" spans="1:11">
      <c r="A57" s="31"/>
      <c r="B57" s="18" t="s">
        <v>15</v>
      </c>
      <c r="C57" s="48">
        <f t="shared" ref="C57:F57" si="1">SUM(C47:C56)</f>
        <v>202300</v>
      </c>
      <c r="D57" s="48">
        <f t="shared" si="1"/>
        <v>0</v>
      </c>
      <c r="E57" s="48">
        <f t="shared" si="1"/>
        <v>0</v>
      </c>
      <c r="F57" s="48">
        <f t="shared" si="1"/>
        <v>202300</v>
      </c>
      <c r="H57" s="8"/>
      <c r="I57" s="8"/>
      <c r="J57" s="8"/>
      <c r="K57" s="9"/>
    </row>
    <row r="58" s="1" customFormat="1" customHeight="1" spans="1:11">
      <c r="A58" s="4"/>
      <c r="B58" s="5"/>
      <c r="C58" s="6"/>
      <c r="D58" s="6"/>
      <c r="E58" s="7"/>
      <c r="F58" s="6"/>
      <c r="H58" s="8"/>
      <c r="I58" s="8"/>
      <c r="J58" s="8"/>
      <c r="K58" s="9"/>
    </row>
    <row r="59" s="1" customFormat="1" customHeight="1" spans="1:11">
      <c r="A59" s="4"/>
      <c r="B59" s="5"/>
      <c r="C59" s="6"/>
      <c r="D59" s="6"/>
      <c r="E59" s="7"/>
      <c r="F59" s="6"/>
      <c r="H59" s="8"/>
      <c r="I59" s="8"/>
      <c r="J59" s="8"/>
      <c r="K59" s="9"/>
    </row>
    <row r="60" s="1" customFormat="1" customHeight="1" spans="1:11">
      <c r="A60" s="4"/>
      <c r="B60" s="5"/>
      <c r="C60" s="6"/>
      <c r="D60" s="6"/>
      <c r="E60" s="7"/>
      <c r="F60" s="6"/>
      <c r="H60" s="8"/>
      <c r="I60" s="8"/>
      <c r="J60" s="8"/>
      <c r="K60" s="9"/>
    </row>
    <row r="61" s="1" customFormat="1" customHeight="1" spans="1:11">
      <c r="A61" s="4"/>
      <c r="B61" s="5"/>
      <c r="C61" s="6"/>
      <c r="D61" s="6"/>
      <c r="E61" s="7"/>
      <c r="F61" s="6"/>
      <c r="H61" s="8"/>
      <c r="I61" s="8"/>
      <c r="J61" s="8"/>
      <c r="K61" s="9"/>
    </row>
    <row r="62" s="1" customFormat="1" customHeight="1" spans="1:11">
      <c r="A62" s="4"/>
      <c r="B62" s="5"/>
      <c r="C62" s="6"/>
      <c r="D62" s="6"/>
      <c r="E62" s="7"/>
      <c r="F62" s="6"/>
      <c r="H62" s="8"/>
      <c r="I62" s="8"/>
      <c r="J62" s="8"/>
      <c r="K62" s="9"/>
    </row>
    <row r="63" s="1" customFormat="1" customHeight="1" spans="1:11">
      <c r="A63" s="4"/>
      <c r="B63" s="5"/>
      <c r="C63" s="6"/>
      <c r="D63" s="6"/>
      <c r="E63" s="7"/>
      <c r="F63" s="6"/>
      <c r="H63" s="8"/>
      <c r="I63" s="8"/>
      <c r="J63" s="8"/>
      <c r="K63" s="9"/>
    </row>
    <row r="64" s="1" customFormat="1" customHeight="1" spans="1:11">
      <c r="A64" s="4"/>
      <c r="B64" s="5"/>
      <c r="C64" s="6"/>
      <c r="D64" s="6"/>
      <c r="E64" s="7"/>
      <c r="F64" s="6"/>
      <c r="H64" s="8"/>
      <c r="I64" s="8"/>
      <c r="J64" s="8"/>
      <c r="K64" s="9"/>
    </row>
  </sheetData>
  <autoFilter xmlns:etc="http://www.wps.cn/officeDocument/2017/etCustomData" ref="A3:D57" etc:filterBottomFollowUsedRange="0">
    <extLst/>
  </autoFilter>
  <mergeCells count="4">
    <mergeCell ref="A1:F1"/>
    <mergeCell ref="H1:K1"/>
    <mergeCell ref="B2:E2"/>
    <mergeCell ref="I2:J2"/>
  </mergeCells>
  <printOptions horizontalCentered="1"/>
  <pageMargins left="0.629861111111111" right="0.196527777777778" top="0.511805555555556" bottom="0.472222222222222" header="0.314583333333333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罗湖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素素</cp:lastModifiedBy>
  <dcterms:created xsi:type="dcterms:W3CDTF">2024-12-31T01:18:00Z</dcterms:created>
  <dcterms:modified xsi:type="dcterms:W3CDTF">2025-03-03T08:00:14Z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298AA34B479D4263BEDBD91129D3C204_13</vt:lpwstr>
  </property>
  <property fmtid="{D5CDD505-2E9C-101B-9397-08002B2CF9AE}" pid="3" name="KSOProductBuildVer">
    <vt:lpwstr>2052-12.1.0.20305</vt:lpwstr>
  </property>
</Properties>
</file>